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ITA 69\"/>
    </mc:Choice>
  </mc:AlternateContent>
  <bookViews>
    <workbookView xWindow="0" yWindow="0" windowWidth="20490" windowHeight="7800" activeTab="3"/>
  </bookViews>
  <sheets>
    <sheet name="ไตรมาสที่1 (2)" sheetId="3" r:id="rId1"/>
    <sheet name="ไตรมาสที่1" sheetId="1" r:id="rId2"/>
    <sheet name="ไตรมาสที่2" sheetId="2" r:id="rId3"/>
    <sheet name="ไตรมาสที่2 (2)" sheetId="4" r:id="rId4"/>
  </sheets>
  <definedNames>
    <definedName name="_xlnm.Print_Area" localSheetId="1">ไตรมาสที่1!$A$1:$G$50</definedName>
    <definedName name="_xlnm.Print_Area" localSheetId="0">'ไตรมาสที่1 (2)'!$A$1:$G$64</definedName>
    <definedName name="_xlnm.Print_Area" localSheetId="2">ไตรมาสที่2!$A$1:$I$39</definedName>
    <definedName name="_xlnm.Print_Area" localSheetId="3">'ไตรมาสที่2 (2)'!$A$1:$I$56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4" l="1"/>
  <c r="D54" i="3" l="1"/>
  <c r="D37" i="3"/>
  <c r="D37" i="1" l="1"/>
  <c r="D39" i="1"/>
  <c r="D40" i="1"/>
  <c r="D34" i="1"/>
  <c r="D36" i="1"/>
  <c r="D35" i="1"/>
  <c r="D32" i="1"/>
  <c r="D33" i="1"/>
  <c r="D38" i="1"/>
  <c r="D39" i="2"/>
  <c r="D36" i="2"/>
  <c r="D32" i="2"/>
  <c r="D38" i="2"/>
  <c r="D34" i="2"/>
  <c r="D37" i="2"/>
  <c r="D35" i="2"/>
</calcChain>
</file>

<file path=xl/sharedStrings.xml><?xml version="1.0" encoding="utf-8"?>
<sst xmlns="http://schemas.openxmlformats.org/spreadsheetml/2006/main" count="511" uniqueCount="155">
  <si>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</si>
  <si>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พ.ศ.2569 ถึง เดือน มีนาคม พ.ศ.2569)</t>
  </si>
  <si>
    <t>ลำดับที่</t>
  </si>
  <si>
    <t>ชื่อผู้ประกอบการ</t>
  </si>
  <si>
    <t>รายการพัสดุที่จัดซื้อจัดจ้าง</t>
  </si>
  <si>
    <t>จำนวนเงินรวมที่จัดซื้อจัดจ้าง</t>
  </si>
  <si>
    <t>เอกสารอ้างอิง</t>
  </si>
  <si>
    <t>เหตุผลสนับสนุน</t>
  </si>
  <si>
    <t>วันที่</t>
  </si>
  <si>
    <t>เลขที่</t>
  </si>
  <si>
    <t>ประจำไตรมาสที่ 1 (เดือน ตุลาคม พ.ศ.2568 ถึง เดือนธันวาคม พ.ศ.2568)</t>
  </si>
  <si>
    <t>นายทวี พระทุม</t>
  </si>
  <si>
    <t>นายถิรวัฒน์ วันลีลา</t>
  </si>
  <si>
    <t>นางสาวณิชาภัทร เพชรบูรณ์</t>
  </si>
  <si>
    <t>นายอัครเนตร กันยา</t>
  </si>
  <si>
    <t>นายสยามชัย แคคำ</t>
  </si>
  <si>
    <t>นายสุริยา มหาจันทร์</t>
  </si>
  <si>
    <t>นายไพฑูรย์ มะมูลคำ</t>
  </si>
  <si>
    <t>นายณัฐวุฒิ ผิวเหลือง</t>
  </si>
  <si>
    <t>นายกฤษฎา วิชากูล</t>
  </si>
  <si>
    <t>นายณรงค์ โคตรศรี</t>
  </si>
  <si>
    <t>นายทิวากร นามมัน</t>
  </si>
  <si>
    <t>นายไพโรจน์ จันทะศรี</t>
  </si>
  <si>
    <t>นายสวรรค์ บุตรโคตร</t>
  </si>
  <si>
    <t>นายเจษฎา สายประศาสน์</t>
  </si>
  <si>
    <t>นายประดิษฐพร พรหมวงศา</t>
  </si>
  <si>
    <t>นางสาวประภาศิริ ขอสุข</t>
  </si>
  <si>
    <t>นางสาวปภัสรา เพ็ญธา</t>
  </si>
  <si>
    <t>นางสาววิชุดา พรมสอน</t>
  </si>
  <si>
    <t>นางสาวสุดาพร แสงแก้ว</t>
  </si>
  <si>
    <t>นางสมประกอบ นามมัน</t>
  </si>
  <si>
    <t>นายภาคภูมิ ขันธ์เขต</t>
  </si>
  <si>
    <t>นางสาวรินนา เพียรสมภาร</t>
  </si>
  <si>
    <t>นางพจมาลย์ เกตุพัด</t>
  </si>
  <si>
    <t>นางสาวดุจเดือน ยามรัมย์</t>
  </si>
  <si>
    <t>นางสาวนัฐมล ชั้นตรา</t>
  </si>
  <si>
    <t>นางวรัญญา ใจหาญ</t>
  </si>
  <si>
    <t>นางสาวอภิญญา นามมัน</t>
  </si>
  <si>
    <t>นายพรัตร สีหาปัญญา</t>
  </si>
  <si>
    <t>นางสาวอัญชลี ศรีเชียงสา</t>
  </si>
  <si>
    <t>หจก.คอมพิวเทคหนองคาย</t>
  </si>
  <si>
    <t>องค์การบริหารส่วนตำบลบ้านเดื่อ</t>
  </si>
  <si>
    <t>นายชานนท์ วีชัยวิจิตรกุล</t>
  </si>
  <si>
    <t>นายณพพล พลบูรณ์</t>
  </si>
  <si>
    <t>หจก.กรีนโอโซน 2021</t>
  </si>
  <si>
    <t>หจกโอเชี่ยน อุดรโอเอ</t>
  </si>
  <si>
    <t>ร้านธรรมทานการพิม์</t>
  </si>
  <si>
    <t>นายศุภสิทธิ์ มหาพงษ์ไพศาล</t>
  </si>
  <si>
    <t>หจก.เคเอ็มบีปิโตรเลียม</t>
  </si>
  <si>
    <t>นางวรรณลี อนุรักษ์</t>
  </si>
  <si>
    <t>บ.คูบ้วนเส็งทูลโปร จำกัด</t>
  </si>
  <si>
    <t>หจก.อินเตอร์นวภัณฑ์</t>
  </si>
  <si>
    <t>จ้างเหมาบริการ</t>
  </si>
  <si>
    <t>จัดซื้อน้ำมันเชื้อเพลิง</t>
  </si>
  <si>
    <t>จัดซื้อป้ายพระพันปี ร.9</t>
  </si>
  <si>
    <t>จัดซื้อวัสดุคอมพิวเตอร</t>
  </si>
  <si>
    <t>ค่าวัสดุสารส้ม</t>
  </si>
  <si>
    <t>จัดซื้อวัสดุก่อสร้าง (ประปา)</t>
  </si>
  <si>
    <t>จัดซื้อวัสดุก่อสร้าง (กองช่าง)</t>
  </si>
  <si>
    <t>จัดซื้อวัสดุสำนักงาน</t>
  </si>
  <si>
    <t>จัดซื้อวัสดุสำนักงาน (กองช่าง)</t>
  </si>
  <si>
    <t>จัดซื้อวัสดุงานบ้านงานครัว</t>
  </si>
  <si>
    <t>เช่าเครื่องถ่ายเอกสาร (ต.ค.)</t>
  </si>
  <si>
    <t>1/2569</t>
  </si>
  <si>
    <t>2/2569</t>
  </si>
  <si>
    <t>3/2569</t>
  </si>
  <si>
    <t>4/2569</t>
  </si>
  <si>
    <t>5/2569</t>
  </si>
  <si>
    <t>6/2569</t>
  </si>
  <si>
    <t>7/2569</t>
  </si>
  <si>
    <t>8/2569</t>
  </si>
  <si>
    <t>9/2569</t>
  </si>
  <si>
    <t>10/2569</t>
  </si>
  <si>
    <t>11/2569</t>
  </si>
  <si>
    <t>12/2569</t>
  </si>
  <si>
    <t>13/2569</t>
  </si>
  <si>
    <t>14/2569</t>
  </si>
  <si>
    <t>15/2569</t>
  </si>
  <si>
    <t>16/2569</t>
  </si>
  <si>
    <t>17/2569</t>
  </si>
  <si>
    <t>18/2569</t>
  </si>
  <si>
    <t>19/2569</t>
  </si>
  <si>
    <t>20/2569</t>
  </si>
  <si>
    <t>21/2569</t>
  </si>
  <si>
    <t>22/2569</t>
  </si>
  <si>
    <t>23/2569</t>
  </si>
  <si>
    <t>24/2569</t>
  </si>
  <si>
    <t>25/2569</t>
  </si>
  <si>
    <t>26/2569</t>
  </si>
  <si>
    <t>27/2569</t>
  </si>
  <si>
    <t>28/2569</t>
  </si>
  <si>
    <t>29/2569</t>
  </si>
  <si>
    <t>30/2569</t>
  </si>
  <si>
    <t>31/2569</t>
  </si>
  <si>
    <t>32/2569</t>
  </si>
  <si>
    <t>33/2569</t>
  </si>
  <si>
    <t>34/2569</t>
  </si>
  <si>
    <t>35/2569</t>
  </si>
  <si>
    <t>36/2569</t>
  </si>
  <si>
    <t>37/2569</t>
  </si>
  <si>
    <t>38/2569</t>
  </si>
  <si>
    <t>39/2569</t>
  </si>
  <si>
    <t>40/2569</t>
  </si>
  <si>
    <t>จัดซื้อวัสดุกีฬา (งานกีฬา)</t>
  </si>
  <si>
    <t>25/6569</t>
  </si>
  <si>
    <t>12 ธ.ค. 2569</t>
  </si>
  <si>
    <t>4 พ.ย. 2569</t>
  </si>
  <si>
    <t>11 พ.ย. 2569</t>
  </si>
  <si>
    <t>20 พ.ย. 2569</t>
  </si>
  <si>
    <t>7 พ.ย. 2569</t>
  </si>
  <si>
    <t>ต.ค. - ธ.ค. 68</t>
  </si>
  <si>
    <t>16 ธ.ค. 2569</t>
  </si>
  <si>
    <t xml:space="preserve"> ต.ค. - ธ.ค. 68</t>
  </si>
  <si>
    <t>1 ต.ค. 2568</t>
  </si>
  <si>
    <t>1 ธ.ค. 2568</t>
  </si>
  <si>
    <t>41/2569</t>
  </si>
  <si>
    <t>51/2569</t>
  </si>
  <si>
    <t>71/2569</t>
  </si>
  <si>
    <t>42/2569</t>
  </si>
  <si>
    <t>43/2569</t>
  </si>
  <si>
    <t>44/2569</t>
  </si>
  <si>
    <t>45/2569</t>
  </si>
  <si>
    <t>46/2569</t>
  </si>
  <si>
    <t>47/2569</t>
  </si>
  <si>
    <t>48/2569</t>
  </si>
  <si>
    <t>49/2569</t>
  </si>
  <si>
    <t>50/2569</t>
  </si>
  <si>
    <t>52/2569</t>
  </si>
  <si>
    <t>ธ.ค. - มี.ค. 2569</t>
  </si>
  <si>
    <t>จัดซื้อวัสดประปา</t>
  </si>
  <si>
    <t>จัดซื้อวัสดุเครื่องแต่งกาย</t>
  </si>
  <si>
    <t>จัดซื้อวัสดุวิทยาศาสน์และแพทย์</t>
  </si>
  <si>
    <t>จัดซื้อวัสดุสำนักงาน (กองคลัง)</t>
  </si>
  <si>
    <t xml:space="preserve">จัดซื้อวัสดุสำนักงาน </t>
  </si>
  <si>
    <t>จัดซื้อวัสดุสำโักงาน</t>
  </si>
  <si>
    <t>ค่าเช่าเครื่องถ่ายเอกสาร</t>
  </si>
  <si>
    <t>จัดซื้อวัสดุคอมพิวเตอร์</t>
  </si>
  <si>
    <t>จัดซื้อเครื่องปริ้น</t>
  </si>
  <si>
    <t>13 ก.พ. 2569</t>
  </si>
  <si>
    <t>24 ธ.ค. 2568</t>
  </si>
  <si>
    <t>53/2569</t>
  </si>
  <si>
    <t>54/2569</t>
  </si>
  <si>
    <t>20 ก.พ. 2569</t>
  </si>
  <si>
    <t>31 มี.ค. 2569</t>
  </si>
  <si>
    <t>5 ม.ค. 2569</t>
  </si>
  <si>
    <t>5. มค. 2569</t>
  </si>
  <si>
    <t>2 มี.ค. 2569</t>
  </si>
  <si>
    <t>55/2569</t>
  </si>
  <si>
    <t>72/2569</t>
  </si>
  <si>
    <t>73/2569</t>
  </si>
  <si>
    <t>61/2569</t>
  </si>
  <si>
    <t>16 มี.ค. 2569</t>
  </si>
  <si>
    <t>75/2569</t>
  </si>
  <si>
    <t>74/2569</t>
  </si>
  <si>
    <t>60/2569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</si>
</sst>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43" fontId="2" fillId="0" borderId="2" xfId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43" fontId="2" fillId="0" borderId="3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5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A4" zoomScaleNormal="100" workbookViewId="0">
      <selection activeCell="C6" sqref="C6"/>
    </sheetView>
  </sheetViews>
  <sheetFormatPr defaultColWidth="9.125" defaultRowHeight="18.75" x14ac:dyDescent="0.3"/>
  <cols>
    <col min="1" max="1" width="5.75" style="1" customWidth="1"/>
    <col min="2" max="2" width="25.875" style="1" bestFit="1" customWidth="1"/>
    <col min="3" max="3" width="34.375" style="1" customWidth="1"/>
    <col min="4" max="4" width="14.75" style="1" customWidth="1"/>
    <col min="5" max="5" width="16.5" style="1" customWidth="1"/>
    <col min="6" max="6" width="16.25" style="1" customWidth="1"/>
    <col min="7" max="16384" width="9.125" style="1"/>
  </cols>
  <sheetData>
    <row r="1" spans="1:7" s="7" customFormat="1" x14ac:dyDescent="0.3">
      <c r="B1" s="20" t="s">
        <v>0</v>
      </c>
      <c r="C1" s="20"/>
      <c r="D1" s="20"/>
      <c r="E1" s="20"/>
      <c r="F1" s="20"/>
    </row>
    <row r="2" spans="1:7" s="7" customFormat="1" x14ac:dyDescent="0.3">
      <c r="B2" s="20" t="s">
        <v>10</v>
      </c>
      <c r="C2" s="20"/>
      <c r="D2" s="20"/>
      <c r="E2" s="20"/>
      <c r="F2" s="20"/>
    </row>
    <row r="3" spans="1:7" s="7" customFormat="1" x14ac:dyDescent="0.3">
      <c r="B3" s="21" t="s">
        <v>41</v>
      </c>
      <c r="C3" s="21"/>
      <c r="D3" s="21"/>
      <c r="E3" s="21"/>
      <c r="F3" s="21"/>
    </row>
    <row r="4" spans="1:7" s="2" customFormat="1" x14ac:dyDescent="0.2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19"/>
      <c r="G4" s="19" t="s">
        <v>7</v>
      </c>
    </row>
    <row r="5" spans="1:7" s="2" customFormat="1" x14ac:dyDescent="0.2">
      <c r="A5" s="19"/>
      <c r="B5" s="19"/>
      <c r="C5" s="19"/>
      <c r="D5" s="19"/>
      <c r="E5" s="17" t="s">
        <v>8</v>
      </c>
      <c r="F5" s="17" t="s">
        <v>9</v>
      </c>
      <c r="G5" s="19"/>
    </row>
    <row r="6" spans="1:7" s="6" customFormat="1" x14ac:dyDescent="0.2">
      <c r="A6" s="4">
        <v>1</v>
      </c>
      <c r="B6" s="8" t="s">
        <v>31</v>
      </c>
      <c r="C6" s="4" t="s">
        <v>52</v>
      </c>
      <c r="D6" s="5">
        <v>27000</v>
      </c>
      <c r="E6" s="22" t="s">
        <v>112</v>
      </c>
      <c r="F6" s="22" t="s">
        <v>63</v>
      </c>
      <c r="G6" s="4"/>
    </row>
    <row r="7" spans="1:7" s="6" customFormat="1" x14ac:dyDescent="0.2">
      <c r="A7" s="4">
        <v>2</v>
      </c>
      <c r="B7" s="8" t="s">
        <v>11</v>
      </c>
      <c r="C7" s="4" t="s">
        <v>52</v>
      </c>
      <c r="D7" s="5">
        <v>27000</v>
      </c>
      <c r="E7" s="22" t="s">
        <v>110</v>
      </c>
      <c r="F7" s="22" t="s">
        <v>64</v>
      </c>
      <c r="G7" s="4"/>
    </row>
    <row r="8" spans="1:7" s="6" customFormat="1" x14ac:dyDescent="0.2">
      <c r="A8" s="4">
        <v>3</v>
      </c>
      <c r="B8" s="8" t="s">
        <v>30</v>
      </c>
      <c r="C8" s="4" t="s">
        <v>52</v>
      </c>
      <c r="D8" s="5">
        <v>18000</v>
      </c>
      <c r="E8" s="22" t="s">
        <v>112</v>
      </c>
      <c r="F8" s="22" t="s">
        <v>65</v>
      </c>
      <c r="G8" s="4"/>
    </row>
    <row r="9" spans="1:7" s="6" customFormat="1" x14ac:dyDescent="0.2">
      <c r="A9" s="4">
        <v>4</v>
      </c>
      <c r="B9" s="8" t="s">
        <v>32</v>
      </c>
      <c r="C9" s="4" t="s">
        <v>52</v>
      </c>
      <c r="D9" s="5">
        <v>27000</v>
      </c>
      <c r="E9" s="22" t="s">
        <v>112</v>
      </c>
      <c r="F9" s="22" t="s">
        <v>66</v>
      </c>
      <c r="G9" s="4"/>
    </row>
    <row r="10" spans="1:7" s="6" customFormat="1" x14ac:dyDescent="0.2">
      <c r="A10" s="4">
        <v>5</v>
      </c>
      <c r="B10" s="8" t="s">
        <v>13</v>
      </c>
      <c r="C10" s="4" t="s">
        <v>52</v>
      </c>
      <c r="D10" s="5">
        <v>27000</v>
      </c>
      <c r="E10" s="22" t="s">
        <v>112</v>
      </c>
      <c r="F10" s="22" t="s">
        <v>67</v>
      </c>
      <c r="G10" s="4"/>
    </row>
    <row r="11" spans="1:7" s="6" customFormat="1" x14ac:dyDescent="0.2">
      <c r="A11" s="4">
        <v>6</v>
      </c>
      <c r="B11" s="8" t="s">
        <v>33</v>
      </c>
      <c r="C11" s="4" t="s">
        <v>52</v>
      </c>
      <c r="D11" s="5">
        <v>27000</v>
      </c>
      <c r="E11" s="22" t="s">
        <v>112</v>
      </c>
      <c r="F11" s="22" t="s">
        <v>68</v>
      </c>
      <c r="G11" s="4"/>
    </row>
    <row r="12" spans="1:7" s="6" customFormat="1" x14ac:dyDescent="0.2">
      <c r="A12" s="4">
        <v>7</v>
      </c>
      <c r="B12" s="8" t="s">
        <v>12</v>
      </c>
      <c r="C12" s="4" t="s">
        <v>52</v>
      </c>
      <c r="D12" s="5">
        <v>27000</v>
      </c>
      <c r="E12" s="22" t="s">
        <v>112</v>
      </c>
      <c r="F12" s="22" t="s">
        <v>69</v>
      </c>
      <c r="G12" s="4"/>
    </row>
    <row r="13" spans="1:7" s="6" customFormat="1" x14ac:dyDescent="0.2">
      <c r="A13" s="4">
        <v>8</v>
      </c>
      <c r="B13" s="8" t="s">
        <v>14</v>
      </c>
      <c r="C13" s="4" t="s">
        <v>52</v>
      </c>
      <c r="D13" s="5">
        <v>27000</v>
      </c>
      <c r="E13" s="22" t="s">
        <v>112</v>
      </c>
      <c r="F13" s="22" t="s">
        <v>70</v>
      </c>
      <c r="G13" s="4"/>
    </row>
    <row r="14" spans="1:7" s="6" customFormat="1" x14ac:dyDescent="0.2">
      <c r="A14" s="4">
        <v>9</v>
      </c>
      <c r="B14" s="8" t="s">
        <v>34</v>
      </c>
      <c r="C14" s="4" t="s">
        <v>52</v>
      </c>
      <c r="D14" s="5">
        <v>27000</v>
      </c>
      <c r="E14" s="22" t="s">
        <v>112</v>
      </c>
      <c r="F14" s="22" t="s">
        <v>71</v>
      </c>
      <c r="G14" s="4"/>
    </row>
    <row r="15" spans="1:7" s="6" customFormat="1" x14ac:dyDescent="0.2">
      <c r="A15" s="4">
        <v>10</v>
      </c>
      <c r="B15" s="8" t="s">
        <v>15</v>
      </c>
      <c r="C15" s="4" t="s">
        <v>52</v>
      </c>
      <c r="D15" s="5">
        <v>27000</v>
      </c>
      <c r="E15" s="22" t="s">
        <v>112</v>
      </c>
      <c r="F15" s="22" t="s">
        <v>72</v>
      </c>
      <c r="G15" s="4"/>
    </row>
    <row r="16" spans="1:7" s="6" customFormat="1" x14ac:dyDescent="0.2">
      <c r="A16" s="4">
        <v>11</v>
      </c>
      <c r="B16" s="8" t="s">
        <v>16</v>
      </c>
      <c r="C16" s="4" t="s">
        <v>52</v>
      </c>
      <c r="D16" s="5">
        <v>27000</v>
      </c>
      <c r="E16" s="22" t="s">
        <v>112</v>
      </c>
      <c r="F16" s="22" t="s">
        <v>73</v>
      </c>
      <c r="G16" s="4"/>
    </row>
    <row r="17" spans="1:7" s="6" customFormat="1" x14ac:dyDescent="0.2">
      <c r="A17" s="4">
        <v>12</v>
      </c>
      <c r="B17" s="8" t="s">
        <v>17</v>
      </c>
      <c r="C17" s="4" t="s">
        <v>52</v>
      </c>
      <c r="D17" s="5">
        <v>27000</v>
      </c>
      <c r="E17" s="22" t="s">
        <v>112</v>
      </c>
      <c r="F17" s="22" t="s">
        <v>74</v>
      </c>
      <c r="G17" s="4"/>
    </row>
    <row r="18" spans="1:7" s="6" customFormat="1" ht="19.5" x14ac:dyDescent="0.2">
      <c r="A18" s="4">
        <v>13</v>
      </c>
      <c r="B18" s="9" t="s">
        <v>19</v>
      </c>
      <c r="C18" s="4" t="s">
        <v>52</v>
      </c>
      <c r="D18" s="5">
        <v>27000</v>
      </c>
      <c r="E18" s="22" t="s">
        <v>112</v>
      </c>
      <c r="F18" s="22" t="s">
        <v>75</v>
      </c>
      <c r="G18" s="4"/>
    </row>
    <row r="19" spans="1:7" s="6" customFormat="1" ht="19.5" x14ac:dyDescent="0.2">
      <c r="A19" s="4">
        <v>14</v>
      </c>
      <c r="B19" s="9" t="s">
        <v>20</v>
      </c>
      <c r="C19" s="4" t="s">
        <v>52</v>
      </c>
      <c r="D19" s="5">
        <v>27000</v>
      </c>
      <c r="E19" s="22" t="s">
        <v>112</v>
      </c>
      <c r="F19" s="22" t="s">
        <v>76</v>
      </c>
      <c r="G19" s="4"/>
    </row>
    <row r="20" spans="1:7" s="6" customFormat="1" ht="19.5" x14ac:dyDescent="0.2">
      <c r="A20" s="4">
        <v>15</v>
      </c>
      <c r="B20" s="9" t="s">
        <v>18</v>
      </c>
      <c r="C20" s="4" t="s">
        <v>52</v>
      </c>
      <c r="D20" s="5">
        <v>27000</v>
      </c>
      <c r="E20" s="22" t="s">
        <v>112</v>
      </c>
      <c r="F20" s="22" t="s">
        <v>77</v>
      </c>
      <c r="G20" s="4"/>
    </row>
    <row r="21" spans="1:7" s="6" customFormat="1" ht="19.5" x14ac:dyDescent="0.2">
      <c r="A21" s="4">
        <v>16</v>
      </c>
      <c r="B21" s="9" t="s">
        <v>35</v>
      </c>
      <c r="C21" s="4" t="s">
        <v>52</v>
      </c>
      <c r="D21" s="5">
        <v>27000</v>
      </c>
      <c r="E21" s="22" t="s">
        <v>112</v>
      </c>
      <c r="F21" s="22" t="s">
        <v>78</v>
      </c>
      <c r="G21" s="4"/>
    </row>
    <row r="22" spans="1:7" s="6" customFormat="1" ht="19.5" x14ac:dyDescent="0.2">
      <c r="A22" s="4">
        <v>17</v>
      </c>
      <c r="B22" s="9" t="s">
        <v>36</v>
      </c>
      <c r="C22" s="4" t="s">
        <v>52</v>
      </c>
      <c r="D22" s="5">
        <v>27000</v>
      </c>
      <c r="E22" s="22" t="s">
        <v>112</v>
      </c>
      <c r="F22" s="22" t="s">
        <v>79</v>
      </c>
      <c r="G22" s="4"/>
    </row>
    <row r="23" spans="1:7" s="6" customFormat="1" ht="19.5" x14ac:dyDescent="0.2">
      <c r="A23" s="4">
        <v>18</v>
      </c>
      <c r="B23" s="9" t="s">
        <v>21</v>
      </c>
      <c r="C23" s="4" t="s">
        <v>52</v>
      </c>
      <c r="D23" s="5">
        <v>27000</v>
      </c>
      <c r="E23" s="22" t="s">
        <v>112</v>
      </c>
      <c r="F23" s="22" t="s">
        <v>80</v>
      </c>
      <c r="G23" s="4"/>
    </row>
    <row r="24" spans="1:7" s="6" customFormat="1" ht="19.5" x14ac:dyDescent="0.2">
      <c r="A24" s="4">
        <v>19</v>
      </c>
      <c r="B24" s="9" t="s">
        <v>22</v>
      </c>
      <c r="C24" s="4" t="s">
        <v>52</v>
      </c>
      <c r="D24" s="5">
        <v>27000</v>
      </c>
      <c r="E24" s="22" t="s">
        <v>112</v>
      </c>
      <c r="F24" s="22" t="s">
        <v>81</v>
      </c>
      <c r="G24" s="4"/>
    </row>
    <row r="25" spans="1:7" s="6" customFormat="1" ht="19.5" x14ac:dyDescent="0.2">
      <c r="A25" s="4">
        <v>20</v>
      </c>
      <c r="B25" s="9" t="s">
        <v>23</v>
      </c>
      <c r="C25" s="4" t="s">
        <v>52</v>
      </c>
      <c r="D25" s="5">
        <v>27000</v>
      </c>
      <c r="E25" s="22" t="s">
        <v>112</v>
      </c>
      <c r="F25" s="22" t="s">
        <v>82</v>
      </c>
      <c r="G25" s="4"/>
    </row>
    <row r="26" spans="1:7" s="6" customFormat="1" ht="19.5" x14ac:dyDescent="0.2">
      <c r="A26" s="4">
        <v>21</v>
      </c>
      <c r="B26" s="9" t="s">
        <v>28</v>
      </c>
      <c r="C26" s="4" t="s">
        <v>52</v>
      </c>
      <c r="D26" s="5">
        <v>27000</v>
      </c>
      <c r="E26" s="22" t="s">
        <v>112</v>
      </c>
      <c r="F26" s="22" t="s">
        <v>83</v>
      </c>
      <c r="G26" s="4"/>
    </row>
    <row r="27" spans="1:7" s="6" customFormat="1" ht="19.5" x14ac:dyDescent="0.2">
      <c r="A27" s="4">
        <v>22</v>
      </c>
      <c r="B27" s="9" t="s">
        <v>27</v>
      </c>
      <c r="C27" s="4" t="s">
        <v>52</v>
      </c>
      <c r="D27" s="5">
        <v>27000</v>
      </c>
      <c r="E27" s="22" t="s">
        <v>112</v>
      </c>
      <c r="F27" s="22" t="s">
        <v>84</v>
      </c>
      <c r="G27" s="4"/>
    </row>
    <row r="28" spans="1:7" s="6" customFormat="1" ht="19.5" x14ac:dyDescent="0.2">
      <c r="A28" s="4">
        <v>23</v>
      </c>
      <c r="B28" s="9" t="s">
        <v>29</v>
      </c>
      <c r="C28" s="4" t="s">
        <v>52</v>
      </c>
      <c r="D28" s="5">
        <v>27000</v>
      </c>
      <c r="E28" s="22" t="s">
        <v>112</v>
      </c>
      <c r="F28" s="22" t="s">
        <v>85</v>
      </c>
      <c r="G28" s="4"/>
    </row>
    <row r="29" spans="1:7" s="6" customFormat="1" ht="19.5" x14ac:dyDescent="0.2">
      <c r="A29" s="4">
        <v>24</v>
      </c>
      <c r="B29" s="9" t="s">
        <v>26</v>
      </c>
      <c r="C29" s="4" t="s">
        <v>52</v>
      </c>
      <c r="D29" s="5">
        <v>27000</v>
      </c>
      <c r="E29" s="22" t="s">
        <v>112</v>
      </c>
      <c r="F29" s="22" t="s">
        <v>86</v>
      </c>
      <c r="G29" s="4"/>
    </row>
    <row r="30" spans="1:7" s="6" customFormat="1" ht="19.5" x14ac:dyDescent="0.2">
      <c r="A30" s="4">
        <v>25</v>
      </c>
      <c r="B30" s="9" t="s">
        <v>24</v>
      </c>
      <c r="C30" s="4" t="s">
        <v>52</v>
      </c>
      <c r="D30" s="5">
        <v>27000</v>
      </c>
      <c r="E30" s="22" t="s">
        <v>112</v>
      </c>
      <c r="F30" s="22" t="s">
        <v>87</v>
      </c>
      <c r="G30" s="4"/>
    </row>
    <row r="31" spans="1:7" s="6" customFormat="1" ht="19.5" x14ac:dyDescent="0.2">
      <c r="A31" s="4">
        <v>26</v>
      </c>
      <c r="B31" s="9" t="s">
        <v>25</v>
      </c>
      <c r="C31" s="4" t="s">
        <v>52</v>
      </c>
      <c r="D31" s="5">
        <v>27000</v>
      </c>
      <c r="E31" s="22" t="s">
        <v>112</v>
      </c>
      <c r="F31" s="22" t="s">
        <v>88</v>
      </c>
      <c r="G31" s="4"/>
    </row>
    <row r="32" spans="1:7" s="6" customFormat="1" ht="19.5" x14ac:dyDescent="0.2">
      <c r="A32" s="4">
        <v>27</v>
      </c>
      <c r="B32" s="9" t="s">
        <v>42</v>
      </c>
      <c r="C32" s="4" t="s">
        <v>59</v>
      </c>
      <c r="D32" s="5">
        <v>6365</v>
      </c>
      <c r="E32" s="22" t="s">
        <v>108</v>
      </c>
      <c r="F32" s="22" t="s">
        <v>77</v>
      </c>
      <c r="G32" s="4"/>
    </row>
    <row r="33" spans="1:7" s="6" customFormat="1" ht="19.5" x14ac:dyDescent="0.2">
      <c r="A33" s="4">
        <v>28</v>
      </c>
      <c r="B33" s="9" t="s">
        <v>42</v>
      </c>
      <c r="C33" s="4" t="s">
        <v>60</v>
      </c>
      <c r="D33" s="5">
        <v>5810</v>
      </c>
      <c r="E33" s="22" t="s">
        <v>108</v>
      </c>
      <c r="F33" s="22" t="s">
        <v>77</v>
      </c>
      <c r="G33" s="4"/>
    </row>
    <row r="34" spans="1:7" s="6" customFormat="1" ht="19.5" x14ac:dyDescent="0.2">
      <c r="A34" s="4">
        <v>29</v>
      </c>
      <c r="B34" s="9" t="s">
        <v>42</v>
      </c>
      <c r="C34" s="4" t="s">
        <v>61</v>
      </c>
      <c r="D34" s="5">
        <v>3695</v>
      </c>
      <c r="E34" s="22" t="s">
        <v>107</v>
      </c>
      <c r="F34" s="22" t="s">
        <v>75</v>
      </c>
      <c r="G34" s="4"/>
    </row>
    <row r="35" spans="1:7" s="6" customFormat="1" ht="19.5" x14ac:dyDescent="0.2">
      <c r="A35" s="4">
        <v>30</v>
      </c>
      <c r="B35" s="9" t="s">
        <v>45</v>
      </c>
      <c r="C35" s="4" t="s">
        <v>62</v>
      </c>
      <c r="D35" s="5">
        <v>5483</v>
      </c>
      <c r="E35" s="22" t="s">
        <v>109</v>
      </c>
      <c r="F35" s="22" t="s">
        <v>66</v>
      </c>
      <c r="G35" s="4"/>
    </row>
    <row r="36" spans="1:7" s="6" customFormat="1" ht="19.5" x14ac:dyDescent="0.2">
      <c r="A36" s="4">
        <v>31</v>
      </c>
      <c r="B36" s="9" t="s">
        <v>46</v>
      </c>
      <c r="C36" s="4" t="s">
        <v>54</v>
      </c>
      <c r="D36" s="5">
        <v>1100</v>
      </c>
      <c r="E36" s="22" t="s">
        <v>108</v>
      </c>
      <c r="F36" s="22" t="s">
        <v>78</v>
      </c>
      <c r="G36" s="4"/>
    </row>
    <row r="37" spans="1:7" s="6" customFormat="1" ht="19.5" x14ac:dyDescent="0.2">
      <c r="A37" s="4">
        <v>32</v>
      </c>
      <c r="B37" s="9" t="s">
        <v>48</v>
      </c>
      <c r="C37" s="4" t="s">
        <v>53</v>
      </c>
      <c r="D37" s="5">
        <f>12000+4835+6969.8+3000+1500+6775.1+15500+6860+1500+6800+8000+3000</f>
        <v>76739.899999999994</v>
      </c>
      <c r="E37" s="22" t="s">
        <v>113</v>
      </c>
      <c r="F37" s="22" t="s">
        <v>63</v>
      </c>
      <c r="G37" s="4"/>
    </row>
    <row r="38" spans="1:7" s="6" customFormat="1" ht="19.5" x14ac:dyDescent="0.2">
      <c r="A38" s="4">
        <v>33</v>
      </c>
      <c r="B38" s="9" t="s">
        <v>48</v>
      </c>
      <c r="C38" s="4" t="s">
        <v>53</v>
      </c>
      <c r="D38" s="5">
        <v>4835</v>
      </c>
      <c r="E38" s="22" t="s">
        <v>113</v>
      </c>
      <c r="F38" s="22" t="s">
        <v>64</v>
      </c>
      <c r="G38" s="4"/>
    </row>
    <row r="39" spans="1:7" s="6" customFormat="1" ht="19.5" x14ac:dyDescent="0.2">
      <c r="A39" s="4">
        <v>34</v>
      </c>
      <c r="B39" s="9" t="s">
        <v>48</v>
      </c>
      <c r="C39" s="4" t="s">
        <v>53</v>
      </c>
      <c r="D39" s="5">
        <v>6969.8</v>
      </c>
      <c r="E39" s="22" t="s">
        <v>113</v>
      </c>
      <c r="F39" s="22" t="s">
        <v>65</v>
      </c>
      <c r="G39" s="4"/>
    </row>
    <row r="40" spans="1:7" s="6" customFormat="1" ht="19.5" x14ac:dyDescent="0.2">
      <c r="A40" s="4">
        <v>35</v>
      </c>
      <c r="B40" s="9" t="s">
        <v>48</v>
      </c>
      <c r="C40" s="4" t="s">
        <v>53</v>
      </c>
      <c r="D40" s="5">
        <v>3000</v>
      </c>
      <c r="E40" s="22" t="s">
        <v>113</v>
      </c>
      <c r="F40" s="22" t="s">
        <v>66</v>
      </c>
      <c r="G40" s="4"/>
    </row>
    <row r="41" spans="1:7" s="6" customFormat="1" ht="19.5" x14ac:dyDescent="0.2">
      <c r="A41" s="4">
        <v>36</v>
      </c>
      <c r="B41" s="9" t="s">
        <v>48</v>
      </c>
      <c r="C41" s="4" t="s">
        <v>53</v>
      </c>
      <c r="D41" s="5">
        <v>1500</v>
      </c>
      <c r="E41" s="22" t="s">
        <v>114</v>
      </c>
      <c r="F41" s="22" t="s">
        <v>80</v>
      </c>
      <c r="G41" s="4"/>
    </row>
    <row r="42" spans="1:7" s="6" customFormat="1" ht="19.5" x14ac:dyDescent="0.2">
      <c r="A42" s="4">
        <v>37</v>
      </c>
      <c r="B42" s="9" t="s">
        <v>48</v>
      </c>
      <c r="C42" s="4" t="s">
        <v>53</v>
      </c>
      <c r="D42" s="5">
        <v>6775.1</v>
      </c>
      <c r="E42" s="22" t="s">
        <v>114</v>
      </c>
      <c r="F42" s="22" t="s">
        <v>82</v>
      </c>
      <c r="G42" s="4"/>
    </row>
    <row r="43" spans="1:7" s="6" customFormat="1" ht="19.5" x14ac:dyDescent="0.2">
      <c r="A43" s="4">
        <v>38</v>
      </c>
      <c r="B43" s="9" t="s">
        <v>48</v>
      </c>
      <c r="C43" s="4" t="s">
        <v>53</v>
      </c>
      <c r="D43" s="5">
        <v>15500</v>
      </c>
      <c r="E43" s="22" t="s">
        <v>114</v>
      </c>
      <c r="F43" s="22" t="s">
        <v>83</v>
      </c>
      <c r="G43" s="4"/>
    </row>
    <row r="44" spans="1:7" s="6" customFormat="1" ht="19.5" x14ac:dyDescent="0.2">
      <c r="A44" s="4">
        <v>39</v>
      </c>
      <c r="B44" s="9" t="s">
        <v>48</v>
      </c>
      <c r="C44" s="4" t="s">
        <v>53</v>
      </c>
      <c r="D44" s="5">
        <v>6860</v>
      </c>
      <c r="E44" s="22" t="s">
        <v>114</v>
      </c>
      <c r="F44" s="22" t="s">
        <v>72</v>
      </c>
      <c r="G44" s="4"/>
    </row>
    <row r="45" spans="1:7" s="6" customFormat="1" ht="19.5" x14ac:dyDescent="0.2">
      <c r="A45" s="4">
        <v>40</v>
      </c>
      <c r="B45" s="9" t="s">
        <v>48</v>
      </c>
      <c r="C45" s="4" t="s">
        <v>53</v>
      </c>
      <c r="D45" s="5">
        <v>1500</v>
      </c>
      <c r="E45" s="22" t="s">
        <v>114</v>
      </c>
      <c r="F45" s="22" t="s">
        <v>80</v>
      </c>
      <c r="G45" s="4"/>
    </row>
    <row r="46" spans="1:7" s="6" customFormat="1" ht="19.5" x14ac:dyDescent="0.2">
      <c r="A46" s="4">
        <v>41</v>
      </c>
      <c r="B46" s="9" t="s">
        <v>48</v>
      </c>
      <c r="C46" s="4" t="s">
        <v>53</v>
      </c>
      <c r="D46" s="5">
        <v>6800</v>
      </c>
      <c r="E46" s="22" t="s">
        <v>114</v>
      </c>
      <c r="F46" s="22" t="s">
        <v>81</v>
      </c>
      <c r="G46" s="4"/>
    </row>
    <row r="47" spans="1:7" s="6" customFormat="1" ht="19.5" x14ac:dyDescent="0.2">
      <c r="A47" s="4">
        <v>42</v>
      </c>
      <c r="B47" s="9" t="s">
        <v>48</v>
      </c>
      <c r="C47" s="4" t="s">
        <v>53</v>
      </c>
      <c r="D47" s="5">
        <v>8000</v>
      </c>
      <c r="E47" s="22" t="s">
        <v>114</v>
      </c>
      <c r="F47" s="22" t="s">
        <v>82</v>
      </c>
      <c r="G47" s="4"/>
    </row>
    <row r="48" spans="1:7" s="6" customFormat="1" ht="19.5" x14ac:dyDescent="0.2">
      <c r="A48" s="4">
        <v>43</v>
      </c>
      <c r="B48" s="9" t="s">
        <v>48</v>
      </c>
      <c r="C48" s="4" t="s">
        <v>53</v>
      </c>
      <c r="D48" s="5">
        <v>3000</v>
      </c>
      <c r="E48" s="22" t="s">
        <v>114</v>
      </c>
      <c r="F48" s="22" t="s">
        <v>83</v>
      </c>
      <c r="G48" s="4"/>
    </row>
    <row r="49" spans="1:7" s="6" customFormat="1" ht="19.5" x14ac:dyDescent="0.2">
      <c r="A49" s="4">
        <v>44</v>
      </c>
      <c r="B49" s="9" t="s">
        <v>40</v>
      </c>
      <c r="C49" s="4" t="s">
        <v>55</v>
      </c>
      <c r="D49" s="5">
        <v>4990</v>
      </c>
      <c r="E49" s="22" t="s">
        <v>105</v>
      </c>
      <c r="F49" s="22" t="s">
        <v>85</v>
      </c>
      <c r="G49" s="4"/>
    </row>
    <row r="50" spans="1:7" s="6" customFormat="1" ht="19.5" x14ac:dyDescent="0.2">
      <c r="A50" s="4">
        <v>45</v>
      </c>
      <c r="B50" s="9" t="s">
        <v>40</v>
      </c>
      <c r="C50" s="4" t="s">
        <v>55</v>
      </c>
      <c r="D50" s="5">
        <v>26220</v>
      </c>
      <c r="E50" s="22" t="s">
        <v>111</v>
      </c>
      <c r="F50" s="22" t="s">
        <v>90</v>
      </c>
      <c r="G50" s="4"/>
    </row>
    <row r="51" spans="1:7" s="6" customFormat="1" ht="19.5" x14ac:dyDescent="0.2">
      <c r="A51" s="4">
        <v>46</v>
      </c>
      <c r="B51" s="9" t="s">
        <v>49</v>
      </c>
      <c r="C51" s="4" t="s">
        <v>56</v>
      </c>
      <c r="D51" s="10">
        <v>216500</v>
      </c>
      <c r="E51" s="22"/>
      <c r="F51" s="22"/>
      <c r="G51" s="4"/>
    </row>
    <row r="52" spans="1:7" s="6" customFormat="1" ht="19.5" x14ac:dyDescent="0.2">
      <c r="A52" s="4">
        <v>47</v>
      </c>
      <c r="B52" s="9" t="s">
        <v>50</v>
      </c>
      <c r="C52" s="4" t="s">
        <v>57</v>
      </c>
      <c r="D52" s="10">
        <v>1968</v>
      </c>
      <c r="E52" s="22" t="s">
        <v>106</v>
      </c>
      <c r="F52" s="22" t="s">
        <v>72</v>
      </c>
      <c r="G52" s="4"/>
    </row>
    <row r="53" spans="1:7" s="6" customFormat="1" ht="19.5" x14ac:dyDescent="0.2">
      <c r="A53" s="4">
        <v>48</v>
      </c>
      <c r="B53" s="9" t="s">
        <v>50</v>
      </c>
      <c r="C53" s="4" t="s">
        <v>58</v>
      </c>
      <c r="D53" s="10">
        <v>41866</v>
      </c>
      <c r="E53" s="22" t="s">
        <v>105</v>
      </c>
      <c r="F53" s="22" t="s">
        <v>104</v>
      </c>
      <c r="G53" s="4"/>
    </row>
    <row r="54" spans="1:7" s="6" customFormat="1" ht="19.5" x14ac:dyDescent="0.2">
      <c r="A54" s="4">
        <v>49</v>
      </c>
      <c r="B54" s="9" t="s">
        <v>51</v>
      </c>
      <c r="C54" s="4" t="s">
        <v>103</v>
      </c>
      <c r="D54" s="10">
        <f>23142</f>
        <v>23142</v>
      </c>
      <c r="E54" s="22" t="s">
        <v>105</v>
      </c>
      <c r="F54" s="22" t="s">
        <v>88</v>
      </c>
      <c r="G54" s="4"/>
    </row>
    <row r="55" spans="1:7" s="6" customFormat="1" x14ac:dyDescent="0.2"/>
    <row r="56" spans="1:7" s="6" customFormat="1" x14ac:dyDescent="0.2"/>
    <row r="57" spans="1:7" s="6" customFormat="1" x14ac:dyDescent="0.2"/>
    <row r="58" spans="1:7" s="6" customFormat="1" x14ac:dyDescent="0.2"/>
    <row r="59" spans="1:7" s="6" customFormat="1" x14ac:dyDescent="0.2"/>
    <row r="60" spans="1:7" s="6" customFormat="1" x14ac:dyDescent="0.2"/>
    <row r="61" spans="1:7" s="6" customFormat="1" x14ac:dyDescent="0.2"/>
    <row r="62" spans="1:7" s="6" customFormat="1" x14ac:dyDescent="0.2"/>
    <row r="63" spans="1:7" s="6" customFormat="1" x14ac:dyDescent="0.2"/>
    <row r="64" spans="1:7" s="6" customFormat="1" x14ac:dyDescent="0.2"/>
    <row r="65" spans="1:7" s="6" customFormat="1" x14ac:dyDescent="0.2"/>
    <row r="66" spans="1:7" s="6" customFormat="1" x14ac:dyDescent="0.2"/>
    <row r="67" spans="1:7" s="6" customFormat="1" x14ac:dyDescent="0.2"/>
    <row r="68" spans="1:7" s="6" customFormat="1" x14ac:dyDescent="0.2"/>
    <row r="69" spans="1:7" s="6" customFormat="1" x14ac:dyDescent="0.2"/>
    <row r="70" spans="1:7" s="6" customFormat="1" x14ac:dyDescent="0.2"/>
    <row r="71" spans="1:7" s="6" customFormat="1" x14ac:dyDescent="0.2"/>
    <row r="72" spans="1:7" s="6" customFormat="1" x14ac:dyDescent="0.2"/>
    <row r="73" spans="1:7" s="6" customFormat="1" x14ac:dyDescent="0.2"/>
    <row r="74" spans="1:7" s="6" customFormat="1" x14ac:dyDescent="0.2"/>
    <row r="75" spans="1:7" s="6" customFormat="1" x14ac:dyDescent="0.2"/>
    <row r="76" spans="1:7" s="6" customFormat="1" x14ac:dyDescent="0.2"/>
    <row r="77" spans="1:7" s="6" customFormat="1" x14ac:dyDescent="0.2"/>
    <row r="78" spans="1:7" s="6" customFormat="1" x14ac:dyDescent="0.2"/>
    <row r="79" spans="1:7" s="6" customFormat="1" x14ac:dyDescent="0.2"/>
    <row r="80" spans="1:7" s="11" customFormat="1" x14ac:dyDescent="0.2">
      <c r="A80" s="6"/>
      <c r="B80" s="6"/>
      <c r="C80" s="6"/>
      <c r="D80" s="6"/>
      <c r="E80" s="6"/>
      <c r="F80" s="6"/>
      <c r="G80" s="6"/>
    </row>
    <row r="81" spans="1:7" x14ac:dyDescent="0.3">
      <c r="A81" s="11"/>
      <c r="B81" s="11"/>
      <c r="C81" s="11"/>
      <c r="D81" s="11"/>
      <c r="E81" s="11"/>
      <c r="F81" s="11"/>
      <c r="G81" s="11"/>
    </row>
  </sheetData>
  <mergeCells count="9">
    <mergeCell ref="G4:G5"/>
    <mergeCell ref="B1:F1"/>
    <mergeCell ref="B2:F2"/>
    <mergeCell ref="B3:F3"/>
    <mergeCell ref="A4:A5"/>
    <mergeCell ref="B4:B5"/>
    <mergeCell ref="C4:C5"/>
    <mergeCell ref="D4:D5"/>
    <mergeCell ref="E4:F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zoomScaleNormal="100" workbookViewId="0">
      <selection activeCell="B19" sqref="B19"/>
    </sheetView>
  </sheetViews>
  <sheetFormatPr defaultColWidth="9.125" defaultRowHeight="18.75" x14ac:dyDescent="0.3"/>
  <cols>
    <col min="1" max="1" width="5.75" style="1" customWidth="1"/>
    <col min="2" max="2" width="25.875" style="1" bestFit="1" customWidth="1"/>
    <col min="3" max="3" width="34.375" style="1" customWidth="1"/>
    <col min="4" max="4" width="14.75" style="1" customWidth="1"/>
    <col min="5" max="5" width="16.5" style="1" customWidth="1"/>
    <col min="6" max="6" width="16.25" style="1" customWidth="1"/>
    <col min="7" max="16384" width="9.125" style="1"/>
  </cols>
  <sheetData>
    <row r="1" spans="1:7" s="7" customFormat="1" x14ac:dyDescent="0.3">
      <c r="B1" s="20" t="s">
        <v>0</v>
      </c>
      <c r="C1" s="20"/>
      <c r="D1" s="20"/>
      <c r="E1" s="20"/>
      <c r="F1" s="20"/>
    </row>
    <row r="2" spans="1:7" s="7" customFormat="1" x14ac:dyDescent="0.3">
      <c r="B2" s="20" t="s">
        <v>10</v>
      </c>
      <c r="C2" s="20"/>
      <c r="D2" s="20"/>
      <c r="E2" s="20"/>
      <c r="F2" s="20"/>
    </row>
    <row r="3" spans="1:7" s="7" customFormat="1" x14ac:dyDescent="0.3">
      <c r="B3" s="21" t="s">
        <v>41</v>
      </c>
      <c r="C3" s="21"/>
      <c r="D3" s="21"/>
      <c r="E3" s="21"/>
      <c r="F3" s="21"/>
    </row>
    <row r="4" spans="1:7" s="2" customFormat="1" x14ac:dyDescent="0.2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19"/>
      <c r="G4" s="19" t="s">
        <v>7</v>
      </c>
    </row>
    <row r="5" spans="1:7" s="2" customFormat="1" x14ac:dyDescent="0.2">
      <c r="A5" s="19"/>
      <c r="B5" s="19"/>
      <c r="C5" s="19"/>
      <c r="D5" s="19"/>
      <c r="E5" s="3" t="s">
        <v>8</v>
      </c>
      <c r="F5" s="3" t="s">
        <v>9</v>
      </c>
      <c r="G5" s="19"/>
    </row>
    <row r="6" spans="1:7" s="6" customFormat="1" x14ac:dyDescent="0.2">
      <c r="A6" s="4">
        <v>1</v>
      </c>
      <c r="B6" s="8" t="s">
        <v>31</v>
      </c>
      <c r="C6" s="4"/>
      <c r="D6" s="5">
        <v>27000</v>
      </c>
      <c r="E6" s="4"/>
      <c r="F6" s="4"/>
      <c r="G6" s="4"/>
    </row>
    <row r="7" spans="1:7" s="6" customFormat="1" x14ac:dyDescent="0.2">
      <c r="A7" s="4">
        <v>2</v>
      </c>
      <c r="B7" s="8" t="s">
        <v>11</v>
      </c>
      <c r="C7" s="4"/>
      <c r="D7" s="5">
        <v>27000</v>
      </c>
      <c r="E7" s="4"/>
      <c r="F7" s="4"/>
      <c r="G7" s="4"/>
    </row>
    <row r="8" spans="1:7" s="6" customFormat="1" x14ac:dyDescent="0.2">
      <c r="A8" s="4">
        <v>3</v>
      </c>
      <c r="B8" s="8" t="s">
        <v>30</v>
      </c>
      <c r="C8" s="4"/>
      <c r="D8" s="5">
        <v>18000</v>
      </c>
      <c r="E8" s="4"/>
      <c r="F8" s="4"/>
      <c r="G8" s="4"/>
    </row>
    <row r="9" spans="1:7" s="6" customFormat="1" x14ac:dyDescent="0.2">
      <c r="A9" s="4">
        <v>4</v>
      </c>
      <c r="B9" s="8" t="s">
        <v>32</v>
      </c>
      <c r="C9" s="4"/>
      <c r="D9" s="5">
        <v>27000</v>
      </c>
      <c r="E9" s="4"/>
      <c r="F9" s="4"/>
      <c r="G9" s="4"/>
    </row>
    <row r="10" spans="1:7" s="6" customFormat="1" x14ac:dyDescent="0.2">
      <c r="A10" s="4">
        <v>5</v>
      </c>
      <c r="B10" s="8" t="s">
        <v>13</v>
      </c>
      <c r="C10" s="4"/>
      <c r="D10" s="5">
        <v>27000</v>
      </c>
      <c r="E10" s="4"/>
      <c r="F10" s="4"/>
      <c r="G10" s="4"/>
    </row>
    <row r="11" spans="1:7" s="6" customFormat="1" x14ac:dyDescent="0.2">
      <c r="A11" s="4">
        <v>6</v>
      </c>
      <c r="B11" s="8" t="s">
        <v>33</v>
      </c>
      <c r="C11" s="4"/>
      <c r="D11" s="5">
        <v>27000</v>
      </c>
      <c r="E11" s="4"/>
      <c r="F11" s="4"/>
      <c r="G11" s="4"/>
    </row>
    <row r="12" spans="1:7" s="6" customFormat="1" x14ac:dyDescent="0.2">
      <c r="A12" s="4">
        <v>7</v>
      </c>
      <c r="B12" s="8" t="s">
        <v>12</v>
      </c>
      <c r="C12" s="4"/>
      <c r="D12" s="5">
        <v>27000</v>
      </c>
      <c r="E12" s="4"/>
      <c r="F12" s="4"/>
      <c r="G12" s="4"/>
    </row>
    <row r="13" spans="1:7" s="6" customFormat="1" x14ac:dyDescent="0.2">
      <c r="A13" s="4">
        <v>8</v>
      </c>
      <c r="B13" s="8" t="s">
        <v>14</v>
      </c>
      <c r="C13" s="4"/>
      <c r="D13" s="5">
        <v>27000</v>
      </c>
      <c r="E13" s="4"/>
      <c r="F13" s="4"/>
      <c r="G13" s="4"/>
    </row>
    <row r="14" spans="1:7" s="6" customFormat="1" x14ac:dyDescent="0.2">
      <c r="A14" s="4">
        <v>9</v>
      </c>
      <c r="B14" s="8" t="s">
        <v>34</v>
      </c>
      <c r="C14" s="4"/>
      <c r="D14" s="5">
        <v>27000</v>
      </c>
      <c r="E14" s="4"/>
      <c r="F14" s="4"/>
      <c r="G14" s="4"/>
    </row>
    <row r="15" spans="1:7" s="6" customFormat="1" x14ac:dyDescent="0.2">
      <c r="A15" s="4">
        <v>10</v>
      </c>
      <c r="B15" s="8" t="s">
        <v>15</v>
      </c>
      <c r="C15" s="4"/>
      <c r="D15" s="5">
        <v>27000</v>
      </c>
      <c r="E15" s="4"/>
      <c r="F15" s="4"/>
      <c r="G15" s="4"/>
    </row>
    <row r="16" spans="1:7" s="6" customFormat="1" x14ac:dyDescent="0.2">
      <c r="A16" s="4">
        <v>11</v>
      </c>
      <c r="B16" s="8" t="s">
        <v>16</v>
      </c>
      <c r="C16" s="4"/>
      <c r="D16" s="5">
        <v>27000</v>
      </c>
      <c r="E16" s="4"/>
      <c r="F16" s="4"/>
      <c r="G16" s="4"/>
    </row>
    <row r="17" spans="1:7" s="6" customFormat="1" x14ac:dyDescent="0.2">
      <c r="A17" s="4">
        <v>12</v>
      </c>
      <c r="B17" s="8" t="s">
        <v>17</v>
      </c>
      <c r="C17" s="4"/>
      <c r="D17" s="5">
        <v>27000</v>
      </c>
      <c r="E17" s="4"/>
      <c r="F17" s="4"/>
      <c r="G17" s="4"/>
    </row>
    <row r="18" spans="1:7" s="6" customFormat="1" ht="19.5" x14ac:dyDescent="0.2">
      <c r="A18" s="4">
        <v>13</v>
      </c>
      <c r="B18" s="9" t="s">
        <v>19</v>
      </c>
      <c r="C18" s="4"/>
      <c r="D18" s="5">
        <v>27000</v>
      </c>
      <c r="E18" s="4"/>
      <c r="F18" s="4"/>
      <c r="G18" s="4"/>
    </row>
    <row r="19" spans="1:7" s="6" customFormat="1" ht="19.5" x14ac:dyDescent="0.2">
      <c r="A19" s="4">
        <v>14</v>
      </c>
      <c r="B19" s="9" t="s">
        <v>20</v>
      </c>
      <c r="C19" s="4"/>
      <c r="D19" s="5">
        <v>27000</v>
      </c>
      <c r="E19" s="4"/>
      <c r="F19" s="4"/>
      <c r="G19" s="4"/>
    </row>
    <row r="20" spans="1:7" s="6" customFormat="1" ht="19.5" x14ac:dyDescent="0.2">
      <c r="A20" s="4">
        <v>15</v>
      </c>
      <c r="B20" s="9" t="s">
        <v>18</v>
      </c>
      <c r="C20" s="4"/>
      <c r="D20" s="5">
        <v>27000</v>
      </c>
      <c r="E20" s="4"/>
      <c r="F20" s="4"/>
      <c r="G20" s="4"/>
    </row>
    <row r="21" spans="1:7" s="6" customFormat="1" ht="19.5" x14ac:dyDescent="0.2">
      <c r="A21" s="4">
        <v>16</v>
      </c>
      <c r="B21" s="9" t="s">
        <v>35</v>
      </c>
      <c r="C21" s="4"/>
      <c r="D21" s="5">
        <v>27000</v>
      </c>
      <c r="E21" s="4"/>
      <c r="F21" s="4"/>
      <c r="G21" s="4"/>
    </row>
    <row r="22" spans="1:7" s="6" customFormat="1" ht="19.5" x14ac:dyDescent="0.2">
      <c r="A22" s="4">
        <v>17</v>
      </c>
      <c r="B22" s="9" t="s">
        <v>36</v>
      </c>
      <c r="C22" s="4"/>
      <c r="D22" s="5">
        <v>27000</v>
      </c>
      <c r="E22" s="4"/>
      <c r="F22" s="4"/>
      <c r="G22" s="4"/>
    </row>
    <row r="23" spans="1:7" s="6" customFormat="1" ht="19.5" x14ac:dyDescent="0.2">
      <c r="A23" s="4">
        <v>18</v>
      </c>
      <c r="B23" s="9" t="s">
        <v>21</v>
      </c>
      <c r="C23" s="4"/>
      <c r="D23" s="5">
        <v>27000</v>
      </c>
      <c r="E23" s="4"/>
      <c r="F23" s="4"/>
      <c r="G23" s="4"/>
    </row>
    <row r="24" spans="1:7" s="6" customFormat="1" ht="19.5" x14ac:dyDescent="0.2">
      <c r="A24" s="4">
        <v>19</v>
      </c>
      <c r="B24" s="9" t="s">
        <v>22</v>
      </c>
      <c r="C24" s="4"/>
      <c r="D24" s="5">
        <v>27000</v>
      </c>
      <c r="E24" s="4"/>
      <c r="F24" s="4"/>
      <c r="G24" s="4"/>
    </row>
    <row r="25" spans="1:7" s="6" customFormat="1" ht="19.5" x14ac:dyDescent="0.2">
      <c r="A25" s="4">
        <v>20</v>
      </c>
      <c r="B25" s="9" t="s">
        <v>23</v>
      </c>
      <c r="C25" s="4"/>
      <c r="D25" s="5">
        <v>27000</v>
      </c>
      <c r="E25" s="4"/>
      <c r="F25" s="4"/>
      <c r="G25" s="4"/>
    </row>
    <row r="26" spans="1:7" s="6" customFormat="1" ht="19.5" x14ac:dyDescent="0.2">
      <c r="A26" s="4">
        <v>21</v>
      </c>
      <c r="B26" s="9" t="s">
        <v>28</v>
      </c>
      <c r="C26" s="4"/>
      <c r="D26" s="5">
        <v>27000</v>
      </c>
      <c r="E26" s="4"/>
      <c r="F26" s="4"/>
      <c r="G26" s="4"/>
    </row>
    <row r="27" spans="1:7" s="6" customFormat="1" ht="19.5" x14ac:dyDescent="0.2">
      <c r="A27" s="4">
        <v>22</v>
      </c>
      <c r="B27" s="9" t="s">
        <v>27</v>
      </c>
      <c r="C27" s="4"/>
      <c r="D27" s="5">
        <v>27000</v>
      </c>
      <c r="E27" s="4"/>
      <c r="F27" s="4"/>
      <c r="G27" s="4"/>
    </row>
    <row r="28" spans="1:7" s="6" customFormat="1" ht="19.5" x14ac:dyDescent="0.2">
      <c r="A28" s="4">
        <v>23</v>
      </c>
      <c r="B28" s="9" t="s">
        <v>29</v>
      </c>
      <c r="C28" s="4"/>
      <c r="D28" s="5">
        <v>27000</v>
      </c>
      <c r="E28" s="4"/>
      <c r="F28" s="4"/>
      <c r="G28" s="4"/>
    </row>
    <row r="29" spans="1:7" s="6" customFormat="1" ht="19.5" x14ac:dyDescent="0.2">
      <c r="A29" s="4">
        <v>24</v>
      </c>
      <c r="B29" s="9" t="s">
        <v>26</v>
      </c>
      <c r="C29" s="4"/>
      <c r="D29" s="5">
        <v>27000</v>
      </c>
      <c r="E29" s="4"/>
      <c r="F29" s="4"/>
      <c r="G29" s="4"/>
    </row>
    <row r="30" spans="1:7" s="6" customFormat="1" ht="19.5" x14ac:dyDescent="0.2">
      <c r="A30" s="4">
        <v>25</v>
      </c>
      <c r="B30" s="9" t="s">
        <v>24</v>
      </c>
      <c r="C30" s="4"/>
      <c r="D30" s="5">
        <v>27000</v>
      </c>
      <c r="E30" s="4"/>
      <c r="F30" s="4"/>
      <c r="G30" s="4"/>
    </row>
    <row r="31" spans="1:7" s="6" customFormat="1" ht="19.5" x14ac:dyDescent="0.2">
      <c r="A31" s="4">
        <v>26</v>
      </c>
      <c r="B31" s="9" t="s">
        <v>25</v>
      </c>
      <c r="C31" s="4"/>
      <c r="D31" s="5">
        <v>27000</v>
      </c>
      <c r="E31" s="4"/>
      <c r="F31" s="4"/>
      <c r="G31" s="4"/>
    </row>
    <row r="32" spans="1:7" s="6" customFormat="1" ht="19.5" x14ac:dyDescent="0.2">
      <c r="A32" s="4">
        <v>27</v>
      </c>
      <c r="B32" s="9" t="s">
        <v>42</v>
      </c>
      <c r="C32" s="4"/>
      <c r="D32" s="5">
        <f>6365+5810+3695</f>
        <v>15870</v>
      </c>
      <c r="E32" s="4"/>
      <c r="F32" s="4"/>
      <c r="G32" s="4"/>
    </row>
    <row r="33" spans="1:7" s="6" customFormat="1" ht="19.5" x14ac:dyDescent="0.2">
      <c r="A33" s="4">
        <v>28</v>
      </c>
      <c r="B33" s="9" t="s">
        <v>44</v>
      </c>
      <c r="C33" s="4"/>
      <c r="D33" s="5">
        <f>12299+5832</f>
        <v>18131</v>
      </c>
      <c r="E33" s="4"/>
      <c r="F33" s="4"/>
      <c r="G33" s="4"/>
    </row>
    <row r="34" spans="1:7" s="6" customFormat="1" ht="19.5" x14ac:dyDescent="0.2">
      <c r="A34" s="4">
        <v>29</v>
      </c>
      <c r="B34" s="9" t="s">
        <v>45</v>
      </c>
      <c r="C34" s="4"/>
      <c r="D34" s="5">
        <f>5143.52</f>
        <v>5143.5200000000004</v>
      </c>
      <c r="E34" s="4"/>
      <c r="F34" s="4"/>
      <c r="G34" s="4"/>
    </row>
    <row r="35" spans="1:7" s="6" customFormat="1" ht="19.5" x14ac:dyDescent="0.2">
      <c r="A35" s="4">
        <v>30</v>
      </c>
      <c r="B35" s="9" t="s">
        <v>46</v>
      </c>
      <c r="C35" s="4"/>
      <c r="D35" s="5">
        <f>9900+300+1100</f>
        <v>11300</v>
      </c>
      <c r="E35" s="4"/>
      <c r="F35" s="4"/>
      <c r="G35" s="4"/>
    </row>
    <row r="36" spans="1:7" s="6" customFormat="1" ht="19.5" x14ac:dyDescent="0.2">
      <c r="A36" s="4">
        <v>31</v>
      </c>
      <c r="B36" s="9" t="s">
        <v>48</v>
      </c>
      <c r="C36" s="4"/>
      <c r="D36" s="5">
        <f>12000+4835+6969.8+3000+1500+6775.1+15500+6860+1500+6800+8000+3000</f>
        <v>76739.899999999994</v>
      </c>
      <c r="E36" s="4"/>
      <c r="F36" s="4"/>
      <c r="G36" s="4"/>
    </row>
    <row r="37" spans="1:7" s="6" customFormat="1" ht="19.5" x14ac:dyDescent="0.2">
      <c r="A37" s="4">
        <v>32</v>
      </c>
      <c r="B37" s="9" t="s">
        <v>40</v>
      </c>
      <c r="C37" s="4"/>
      <c r="D37" s="5">
        <f>4990+26220</f>
        <v>31210</v>
      </c>
      <c r="E37" s="4"/>
      <c r="F37" s="4"/>
      <c r="G37" s="4"/>
    </row>
    <row r="38" spans="1:7" s="6" customFormat="1" ht="19.5" x14ac:dyDescent="0.2">
      <c r="A38" s="4">
        <v>33</v>
      </c>
      <c r="B38" s="9" t="s">
        <v>49</v>
      </c>
      <c r="C38" s="4"/>
      <c r="D38" s="10">
        <f>216500</f>
        <v>216500</v>
      </c>
      <c r="E38" s="4"/>
      <c r="F38" s="4"/>
      <c r="G38" s="4"/>
    </row>
    <row r="39" spans="1:7" s="6" customFormat="1" ht="19.5" x14ac:dyDescent="0.2">
      <c r="A39" s="4">
        <v>34</v>
      </c>
      <c r="B39" s="9" t="s">
        <v>50</v>
      </c>
      <c r="C39" s="4"/>
      <c r="D39" s="10">
        <f>3160+41866</f>
        <v>45026</v>
      </c>
      <c r="E39" s="4"/>
      <c r="F39" s="4"/>
      <c r="G39" s="4"/>
    </row>
    <row r="40" spans="1:7" s="6" customFormat="1" ht="19.5" x14ac:dyDescent="0.2">
      <c r="A40" s="4">
        <v>35</v>
      </c>
      <c r="B40" s="9" t="s">
        <v>51</v>
      </c>
      <c r="C40" s="4"/>
      <c r="D40" s="10">
        <f>23142</f>
        <v>23142</v>
      </c>
      <c r="E40" s="4"/>
      <c r="F40" s="4"/>
      <c r="G40" s="4"/>
    </row>
    <row r="41" spans="1:7" s="6" customFormat="1" x14ac:dyDescent="0.2"/>
    <row r="42" spans="1:7" s="6" customFormat="1" x14ac:dyDescent="0.2"/>
    <row r="43" spans="1:7" s="6" customFormat="1" x14ac:dyDescent="0.2"/>
    <row r="44" spans="1:7" s="6" customFormat="1" x14ac:dyDescent="0.2"/>
    <row r="45" spans="1:7" s="6" customFormat="1" x14ac:dyDescent="0.2"/>
    <row r="46" spans="1:7" s="6" customFormat="1" x14ac:dyDescent="0.2"/>
    <row r="47" spans="1:7" s="6" customFormat="1" x14ac:dyDescent="0.2"/>
    <row r="48" spans="1:7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pans="1:7" s="6" customFormat="1" x14ac:dyDescent="0.2"/>
    <row r="66" spans="1:7" s="11" customFormat="1" x14ac:dyDescent="0.2">
      <c r="A66" s="6"/>
      <c r="B66" s="6"/>
      <c r="C66" s="6"/>
      <c r="D66" s="6"/>
      <c r="E66" s="6"/>
      <c r="F66" s="6"/>
      <c r="G66" s="6"/>
    </row>
    <row r="67" spans="1:7" x14ac:dyDescent="0.3">
      <c r="A67" s="11"/>
      <c r="B67" s="11"/>
      <c r="C67" s="11"/>
      <c r="D67" s="11"/>
      <c r="E67" s="11"/>
      <c r="F67" s="11"/>
      <c r="G67" s="11"/>
    </row>
  </sheetData>
  <mergeCells count="9">
    <mergeCell ref="G4:G5"/>
    <mergeCell ref="B1:F1"/>
    <mergeCell ref="B2:F2"/>
    <mergeCell ref="B3:F3"/>
    <mergeCell ref="A4:A5"/>
    <mergeCell ref="B4:B5"/>
    <mergeCell ref="C4:C5"/>
    <mergeCell ref="D4:D5"/>
    <mergeCell ref="E4:F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zoomScaleNormal="100" workbookViewId="0">
      <selection activeCell="F6" sqref="F6"/>
    </sheetView>
  </sheetViews>
  <sheetFormatPr defaultColWidth="9.125" defaultRowHeight="18.75" x14ac:dyDescent="0.3"/>
  <cols>
    <col min="1" max="1" width="6.125" style="1" customWidth="1"/>
    <col min="2" max="2" width="25.875" style="1" bestFit="1" customWidth="1"/>
    <col min="3" max="3" width="34.375" style="1" customWidth="1"/>
    <col min="4" max="4" width="14.75" style="1" customWidth="1"/>
    <col min="5" max="5" width="16.5" style="1" customWidth="1"/>
    <col min="6" max="6" width="15.625" style="1" customWidth="1"/>
    <col min="7" max="16384" width="9.125" style="1"/>
  </cols>
  <sheetData>
    <row r="1" spans="1:7" s="7" customFormat="1" x14ac:dyDescent="0.3">
      <c r="B1" s="20" t="s">
        <v>0</v>
      </c>
      <c r="C1" s="20"/>
      <c r="D1" s="20"/>
      <c r="E1" s="20"/>
      <c r="F1" s="20"/>
    </row>
    <row r="2" spans="1:7" s="7" customFormat="1" x14ac:dyDescent="0.3">
      <c r="B2" s="20" t="s">
        <v>1</v>
      </c>
      <c r="C2" s="20"/>
      <c r="D2" s="20"/>
      <c r="E2" s="20"/>
      <c r="F2" s="20"/>
    </row>
    <row r="3" spans="1:7" s="7" customFormat="1" x14ac:dyDescent="0.3">
      <c r="B3" s="21" t="s">
        <v>41</v>
      </c>
      <c r="C3" s="21"/>
      <c r="D3" s="21"/>
      <c r="E3" s="21"/>
      <c r="F3" s="21"/>
    </row>
    <row r="4" spans="1:7" s="2" customFormat="1" x14ac:dyDescent="0.2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19"/>
      <c r="G4" s="19" t="s">
        <v>7</v>
      </c>
    </row>
    <row r="5" spans="1:7" s="2" customFormat="1" x14ac:dyDescent="0.2">
      <c r="A5" s="19"/>
      <c r="B5" s="19"/>
      <c r="C5" s="19"/>
      <c r="D5" s="19"/>
      <c r="E5" s="3" t="s">
        <v>8</v>
      </c>
      <c r="F5" s="3" t="s">
        <v>9</v>
      </c>
      <c r="G5" s="19"/>
    </row>
    <row r="6" spans="1:7" s="6" customFormat="1" x14ac:dyDescent="0.2">
      <c r="A6" s="4">
        <v>1</v>
      </c>
      <c r="B6" s="8" t="s">
        <v>31</v>
      </c>
      <c r="C6" s="4"/>
      <c r="D6" s="5">
        <v>9000</v>
      </c>
      <c r="E6" s="16"/>
      <c r="F6" s="4"/>
      <c r="G6" s="4"/>
    </row>
    <row r="7" spans="1:7" s="6" customFormat="1" x14ac:dyDescent="0.2">
      <c r="A7" s="4">
        <v>2</v>
      </c>
      <c r="B7" s="8" t="s">
        <v>11</v>
      </c>
      <c r="C7" s="4"/>
      <c r="D7" s="5">
        <v>9000</v>
      </c>
      <c r="E7" s="4"/>
      <c r="F7" s="4"/>
      <c r="G7" s="4"/>
    </row>
    <row r="8" spans="1:7" s="6" customFormat="1" x14ac:dyDescent="0.2">
      <c r="A8" s="4">
        <v>3</v>
      </c>
      <c r="B8" s="8" t="s">
        <v>32</v>
      </c>
      <c r="C8" s="4"/>
      <c r="D8" s="5">
        <v>9000</v>
      </c>
      <c r="E8" s="4"/>
      <c r="F8" s="4"/>
      <c r="G8" s="4"/>
    </row>
    <row r="9" spans="1:7" s="6" customFormat="1" x14ac:dyDescent="0.2">
      <c r="A9" s="4">
        <v>4</v>
      </c>
      <c r="B9" s="8" t="s">
        <v>37</v>
      </c>
      <c r="C9" s="4"/>
      <c r="D9" s="5">
        <v>9000</v>
      </c>
      <c r="E9" s="4"/>
      <c r="F9" s="4"/>
      <c r="G9" s="4"/>
    </row>
    <row r="10" spans="1:7" s="6" customFormat="1" x14ac:dyDescent="0.2">
      <c r="A10" s="4">
        <v>5</v>
      </c>
      <c r="B10" s="8" t="s">
        <v>13</v>
      </c>
      <c r="C10" s="4"/>
      <c r="D10" s="5">
        <v>9000</v>
      </c>
      <c r="E10" s="4"/>
      <c r="F10" s="4"/>
      <c r="G10" s="4"/>
    </row>
    <row r="11" spans="1:7" s="6" customFormat="1" x14ac:dyDescent="0.2">
      <c r="A11" s="4">
        <v>6</v>
      </c>
      <c r="B11" s="8" t="s">
        <v>33</v>
      </c>
      <c r="C11" s="4"/>
      <c r="D11" s="5">
        <v>9000</v>
      </c>
      <c r="E11" s="4"/>
      <c r="F11" s="4"/>
      <c r="G11" s="4"/>
    </row>
    <row r="12" spans="1:7" s="6" customFormat="1" x14ac:dyDescent="0.2">
      <c r="A12" s="4">
        <v>7</v>
      </c>
      <c r="B12" s="8" t="s">
        <v>12</v>
      </c>
      <c r="C12" s="4"/>
      <c r="D12" s="5">
        <v>9000</v>
      </c>
      <c r="E12" s="4"/>
      <c r="F12" s="4"/>
      <c r="G12" s="4"/>
    </row>
    <row r="13" spans="1:7" s="6" customFormat="1" x14ac:dyDescent="0.2">
      <c r="A13" s="4">
        <v>8</v>
      </c>
      <c r="B13" s="8" t="s">
        <v>14</v>
      </c>
      <c r="C13" s="4"/>
      <c r="D13" s="5">
        <v>9000</v>
      </c>
      <c r="E13" s="4"/>
      <c r="F13" s="4"/>
      <c r="G13" s="4"/>
    </row>
    <row r="14" spans="1:7" s="6" customFormat="1" x14ac:dyDescent="0.2">
      <c r="A14" s="4">
        <v>9</v>
      </c>
      <c r="B14" s="8" t="s">
        <v>34</v>
      </c>
      <c r="C14" s="4"/>
      <c r="D14" s="5">
        <v>9000</v>
      </c>
      <c r="E14" s="4"/>
      <c r="F14" s="4"/>
      <c r="G14" s="4"/>
    </row>
    <row r="15" spans="1:7" s="6" customFormat="1" x14ac:dyDescent="0.2">
      <c r="A15" s="4">
        <v>10</v>
      </c>
      <c r="B15" s="8" t="s">
        <v>15</v>
      </c>
      <c r="C15" s="4"/>
      <c r="D15" s="5">
        <v>9000</v>
      </c>
      <c r="E15" s="4"/>
      <c r="F15" s="4"/>
      <c r="G15" s="4"/>
    </row>
    <row r="16" spans="1:7" s="6" customFormat="1" x14ac:dyDescent="0.2">
      <c r="A16" s="4">
        <v>11</v>
      </c>
      <c r="B16" s="8" t="s">
        <v>16</v>
      </c>
      <c r="C16" s="4"/>
      <c r="D16" s="5">
        <v>9000</v>
      </c>
      <c r="E16" s="4"/>
      <c r="F16" s="4"/>
      <c r="G16" s="4"/>
    </row>
    <row r="17" spans="1:7" s="6" customFormat="1" x14ac:dyDescent="0.2">
      <c r="A17" s="4">
        <v>12</v>
      </c>
      <c r="B17" s="8" t="s">
        <v>17</v>
      </c>
      <c r="C17" s="4"/>
      <c r="D17" s="5">
        <v>9000</v>
      </c>
      <c r="E17" s="4"/>
      <c r="F17" s="4"/>
      <c r="G17" s="4"/>
    </row>
    <row r="18" spans="1:7" s="6" customFormat="1" ht="19.5" x14ac:dyDescent="0.2">
      <c r="A18" s="4">
        <v>13</v>
      </c>
      <c r="B18" s="9" t="s">
        <v>19</v>
      </c>
      <c r="C18" s="4"/>
      <c r="D18" s="5">
        <v>9000</v>
      </c>
      <c r="E18" s="4"/>
      <c r="F18" s="4"/>
      <c r="G18" s="4"/>
    </row>
    <row r="19" spans="1:7" s="6" customFormat="1" ht="19.5" x14ac:dyDescent="0.2">
      <c r="A19" s="4">
        <v>14</v>
      </c>
      <c r="B19" s="9" t="s">
        <v>20</v>
      </c>
      <c r="C19" s="4"/>
      <c r="D19" s="5">
        <v>9000</v>
      </c>
      <c r="E19" s="4"/>
      <c r="F19" s="4"/>
      <c r="G19" s="4"/>
    </row>
    <row r="20" spans="1:7" s="6" customFormat="1" ht="19.5" x14ac:dyDescent="0.2">
      <c r="A20" s="4">
        <v>15</v>
      </c>
      <c r="B20" s="9" t="s">
        <v>18</v>
      </c>
      <c r="C20" s="4"/>
      <c r="D20" s="5">
        <v>9000</v>
      </c>
      <c r="E20" s="4"/>
      <c r="F20" s="4"/>
      <c r="G20" s="4"/>
    </row>
    <row r="21" spans="1:7" s="6" customFormat="1" ht="19.5" x14ac:dyDescent="0.2">
      <c r="A21" s="4">
        <v>16</v>
      </c>
      <c r="B21" s="9" t="s">
        <v>35</v>
      </c>
      <c r="C21" s="4"/>
      <c r="D21" s="5">
        <v>8678.57</v>
      </c>
      <c r="E21" s="4"/>
      <c r="F21" s="4"/>
      <c r="G21" s="4"/>
    </row>
    <row r="22" spans="1:7" s="6" customFormat="1" ht="19.5" x14ac:dyDescent="0.2">
      <c r="A22" s="4">
        <v>17</v>
      </c>
      <c r="B22" s="9" t="s">
        <v>36</v>
      </c>
      <c r="C22" s="4"/>
      <c r="D22" s="5">
        <v>9000</v>
      </c>
      <c r="E22" s="4"/>
      <c r="F22" s="4"/>
      <c r="G22" s="4"/>
    </row>
    <row r="23" spans="1:7" s="6" customFormat="1" ht="19.5" x14ac:dyDescent="0.2">
      <c r="A23" s="4">
        <v>18</v>
      </c>
      <c r="B23" s="9" t="s">
        <v>21</v>
      </c>
      <c r="C23" s="4"/>
      <c r="D23" s="5">
        <v>9000</v>
      </c>
      <c r="E23" s="4"/>
      <c r="F23" s="4"/>
      <c r="G23" s="4"/>
    </row>
    <row r="24" spans="1:7" s="6" customFormat="1" ht="19.5" x14ac:dyDescent="0.2">
      <c r="A24" s="12">
        <v>19</v>
      </c>
      <c r="B24" s="13" t="s">
        <v>22</v>
      </c>
      <c r="C24" s="12"/>
      <c r="D24" s="14">
        <v>9000</v>
      </c>
      <c r="E24" s="12"/>
      <c r="F24" s="12"/>
      <c r="G24" s="12"/>
    </row>
    <row r="25" spans="1:7" s="15" customFormat="1" ht="19.5" x14ac:dyDescent="0.2">
      <c r="A25" s="4">
        <v>20</v>
      </c>
      <c r="B25" s="9" t="s">
        <v>38</v>
      </c>
      <c r="C25" s="4"/>
      <c r="D25" s="5">
        <v>5142.8500000000004</v>
      </c>
      <c r="E25" s="4"/>
      <c r="F25" s="4"/>
      <c r="G25" s="4"/>
    </row>
    <row r="26" spans="1:7" s="6" customFormat="1" ht="19.5" x14ac:dyDescent="0.2">
      <c r="A26" s="4">
        <v>21</v>
      </c>
      <c r="B26" s="9" t="s">
        <v>28</v>
      </c>
      <c r="C26" s="4"/>
      <c r="D26" s="5">
        <v>8678.57</v>
      </c>
      <c r="E26" s="4"/>
      <c r="F26" s="4"/>
      <c r="G26" s="4"/>
    </row>
    <row r="27" spans="1:7" s="6" customFormat="1" ht="19.5" x14ac:dyDescent="0.2">
      <c r="A27" s="4">
        <v>23</v>
      </c>
      <c r="B27" s="9" t="s">
        <v>29</v>
      </c>
      <c r="C27" s="4"/>
      <c r="D27" s="5">
        <v>9000</v>
      </c>
      <c r="E27" s="4"/>
      <c r="F27" s="4"/>
      <c r="G27" s="4"/>
    </row>
    <row r="28" spans="1:7" s="6" customFormat="1" ht="19.5" x14ac:dyDescent="0.2">
      <c r="A28" s="4">
        <v>24</v>
      </c>
      <c r="B28" s="9" t="s">
        <v>39</v>
      </c>
      <c r="C28" s="4"/>
      <c r="D28" s="5">
        <v>8678.57</v>
      </c>
      <c r="E28" s="4"/>
      <c r="F28" s="4"/>
      <c r="G28" s="4"/>
    </row>
    <row r="29" spans="1:7" s="6" customFormat="1" ht="19.5" x14ac:dyDescent="0.2">
      <c r="A29" s="4">
        <v>25</v>
      </c>
      <c r="B29" s="9" t="s">
        <v>26</v>
      </c>
      <c r="C29" s="4"/>
      <c r="D29" s="5">
        <v>8678.57</v>
      </c>
      <c r="E29" s="4"/>
      <c r="F29" s="4"/>
      <c r="G29" s="4"/>
    </row>
    <row r="30" spans="1:7" s="6" customFormat="1" ht="19.5" x14ac:dyDescent="0.2">
      <c r="A30" s="4">
        <v>26</v>
      </c>
      <c r="B30" s="9" t="s">
        <v>24</v>
      </c>
      <c r="C30" s="4"/>
      <c r="D30" s="5">
        <v>9000</v>
      </c>
      <c r="E30" s="4"/>
      <c r="F30" s="4"/>
      <c r="G30" s="4"/>
    </row>
    <row r="31" spans="1:7" s="6" customFormat="1" ht="19.5" x14ac:dyDescent="0.2">
      <c r="A31" s="4">
        <v>27</v>
      </c>
      <c r="B31" s="9" t="s">
        <v>25</v>
      </c>
      <c r="C31" s="4"/>
      <c r="D31" s="5">
        <v>9000</v>
      </c>
      <c r="E31" s="4"/>
      <c r="F31" s="4"/>
      <c r="G31" s="4"/>
    </row>
    <row r="32" spans="1:7" s="6" customFormat="1" ht="19.5" x14ac:dyDescent="0.2">
      <c r="A32" s="4">
        <v>28</v>
      </c>
      <c r="B32" s="9" t="s">
        <v>42</v>
      </c>
      <c r="C32" s="4"/>
      <c r="D32" s="5">
        <f>18405+1500+4820+34062+400+29828+1500</f>
        <v>90515</v>
      </c>
      <c r="E32" s="4"/>
      <c r="F32" s="4"/>
      <c r="G32" s="4"/>
    </row>
    <row r="33" spans="1:7" s="6" customFormat="1" ht="19.5" x14ac:dyDescent="0.2">
      <c r="A33" s="4">
        <v>29</v>
      </c>
      <c r="B33" s="9" t="s">
        <v>43</v>
      </c>
      <c r="C33" s="4"/>
      <c r="D33" s="5">
        <v>33200</v>
      </c>
      <c r="E33" s="4"/>
      <c r="F33" s="4"/>
      <c r="G33" s="4"/>
    </row>
    <row r="34" spans="1:7" s="6" customFormat="1" ht="19.5" x14ac:dyDescent="0.2">
      <c r="A34" s="4">
        <v>30</v>
      </c>
      <c r="B34" s="9" t="s">
        <v>44</v>
      </c>
      <c r="C34" s="4"/>
      <c r="D34" s="5">
        <f>73558+9660+7128+4000</f>
        <v>94346</v>
      </c>
      <c r="E34" s="4"/>
      <c r="F34" s="4"/>
      <c r="G34" s="4"/>
    </row>
    <row r="35" spans="1:7" s="6" customFormat="1" ht="19.5" x14ac:dyDescent="0.2">
      <c r="A35" s="4">
        <v>31</v>
      </c>
      <c r="B35" s="9" t="s">
        <v>45</v>
      </c>
      <c r="C35" s="4"/>
      <c r="D35" s="5">
        <f>4000</f>
        <v>4000</v>
      </c>
      <c r="E35" s="4"/>
      <c r="F35" s="4"/>
      <c r="G35" s="4"/>
    </row>
    <row r="36" spans="1:7" s="6" customFormat="1" ht="19.5" x14ac:dyDescent="0.2">
      <c r="A36" s="4">
        <v>32</v>
      </c>
      <c r="B36" s="9" t="s">
        <v>46</v>
      </c>
      <c r="C36" s="4"/>
      <c r="D36" s="5">
        <f>2145+1080+690+1820</f>
        <v>5735</v>
      </c>
      <c r="E36" s="4"/>
      <c r="F36" s="4"/>
      <c r="G36" s="4"/>
    </row>
    <row r="37" spans="1:7" s="6" customFormat="1" ht="19.5" x14ac:dyDescent="0.2">
      <c r="A37" s="4">
        <v>33</v>
      </c>
      <c r="B37" s="9" t="s">
        <v>47</v>
      </c>
      <c r="C37" s="4"/>
      <c r="D37" s="5">
        <f>55800+2730</f>
        <v>58530</v>
      </c>
      <c r="E37" s="4"/>
      <c r="F37" s="4"/>
      <c r="G37" s="4"/>
    </row>
    <row r="38" spans="1:7" s="6" customFormat="1" ht="19.5" x14ac:dyDescent="0.2">
      <c r="A38" s="4">
        <v>34</v>
      </c>
      <c r="B38" s="9" t="s">
        <v>48</v>
      </c>
      <c r="C38" s="4"/>
      <c r="D38" s="5">
        <f>15000+4429.5+8400+4755+1500+7535+8000+5000+946.5+1500+2584+2504+5100+4450+8000</f>
        <v>79704</v>
      </c>
      <c r="E38" s="4"/>
      <c r="F38" s="4"/>
      <c r="G38" s="4"/>
    </row>
    <row r="39" spans="1:7" s="6" customFormat="1" ht="19.5" x14ac:dyDescent="0.2">
      <c r="A39" s="4">
        <v>35</v>
      </c>
      <c r="B39" s="9" t="s">
        <v>40</v>
      </c>
      <c r="C39" s="4"/>
      <c r="D39" s="5">
        <f>1140+8000</f>
        <v>9140</v>
      </c>
      <c r="E39" s="4"/>
      <c r="F39" s="4"/>
      <c r="G39" s="4"/>
    </row>
    <row r="40" spans="1:7" s="6" customFormat="1" x14ac:dyDescent="0.2"/>
    <row r="41" spans="1:7" s="6" customFormat="1" x14ac:dyDescent="0.2"/>
    <row r="42" spans="1:7" s="6" customFormat="1" x14ac:dyDescent="0.2"/>
    <row r="43" spans="1:7" s="6" customFormat="1" x14ac:dyDescent="0.2"/>
    <row r="44" spans="1:7" s="6" customFormat="1" x14ac:dyDescent="0.2"/>
    <row r="45" spans="1:7" s="6" customFormat="1" x14ac:dyDescent="0.2"/>
    <row r="46" spans="1:7" s="6" customFormat="1" x14ac:dyDescent="0.2"/>
    <row r="47" spans="1:7" s="6" customFormat="1" x14ac:dyDescent="0.2"/>
    <row r="48" spans="1:7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pans="1:7" s="11" customFormat="1" x14ac:dyDescent="0.2">
      <c r="A65" s="6"/>
      <c r="B65" s="6"/>
      <c r="C65" s="6"/>
      <c r="D65" s="6"/>
      <c r="E65" s="6"/>
      <c r="F65" s="6"/>
      <c r="G65" s="6"/>
    </row>
    <row r="66" spans="1:7" x14ac:dyDescent="0.3">
      <c r="A66" s="11"/>
      <c r="B66" s="11"/>
      <c r="C66" s="11"/>
      <c r="D66" s="11"/>
      <c r="E66" s="11"/>
      <c r="F66" s="11"/>
      <c r="G66" s="11"/>
    </row>
  </sheetData>
  <mergeCells count="9">
    <mergeCell ref="G4:G5"/>
    <mergeCell ref="B1:F1"/>
    <mergeCell ref="B2:F2"/>
    <mergeCell ref="B3:F3"/>
    <mergeCell ref="A4:A5"/>
    <mergeCell ref="B4:B5"/>
    <mergeCell ref="C4:C5"/>
    <mergeCell ref="D4:D5"/>
    <mergeCell ref="E4:F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topLeftCell="A36" zoomScaleNormal="100" workbookViewId="0">
      <selection activeCell="F42" sqref="F42"/>
    </sheetView>
  </sheetViews>
  <sheetFormatPr defaultColWidth="9.125" defaultRowHeight="18.75" x14ac:dyDescent="0.3"/>
  <cols>
    <col min="1" max="1" width="6.125" style="1" customWidth="1"/>
    <col min="2" max="2" width="25.875" style="1" bestFit="1" customWidth="1"/>
    <col min="3" max="3" width="34.375" style="1" customWidth="1"/>
    <col min="4" max="4" width="14.75" style="1" customWidth="1"/>
    <col min="5" max="5" width="16.5" style="1" customWidth="1"/>
    <col min="6" max="6" width="15.625" style="1" customWidth="1"/>
    <col min="7" max="16384" width="9.125" style="1"/>
  </cols>
  <sheetData>
    <row r="1" spans="1:7" s="7" customFormat="1" x14ac:dyDescent="0.3">
      <c r="B1" s="20" t="s">
        <v>0</v>
      </c>
      <c r="C1" s="20"/>
      <c r="D1" s="20"/>
      <c r="E1" s="20"/>
      <c r="F1" s="20"/>
    </row>
    <row r="2" spans="1:7" s="7" customFormat="1" x14ac:dyDescent="0.3">
      <c r="B2" s="20" t="s">
        <v>1</v>
      </c>
      <c r="C2" s="20"/>
      <c r="D2" s="20"/>
      <c r="E2" s="20"/>
      <c r="F2" s="20"/>
    </row>
    <row r="3" spans="1:7" s="7" customFormat="1" x14ac:dyDescent="0.3">
      <c r="B3" s="21" t="s">
        <v>41</v>
      </c>
      <c r="C3" s="21"/>
      <c r="D3" s="21"/>
      <c r="E3" s="21"/>
      <c r="F3" s="21"/>
    </row>
    <row r="4" spans="1:7" s="2" customFormat="1" x14ac:dyDescent="0.2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19"/>
      <c r="G4" s="19" t="s">
        <v>7</v>
      </c>
    </row>
    <row r="5" spans="1:7" s="2" customFormat="1" x14ac:dyDescent="0.2">
      <c r="A5" s="19"/>
      <c r="B5" s="19"/>
      <c r="C5" s="19"/>
      <c r="D5" s="19"/>
      <c r="E5" s="18" t="s">
        <v>8</v>
      </c>
      <c r="F5" s="18" t="s">
        <v>9</v>
      </c>
      <c r="G5" s="19"/>
    </row>
    <row r="6" spans="1:7" s="6" customFormat="1" x14ac:dyDescent="0.2">
      <c r="A6" s="4">
        <v>1</v>
      </c>
      <c r="B6" s="8" t="s">
        <v>31</v>
      </c>
      <c r="C6" s="4" t="s">
        <v>52</v>
      </c>
      <c r="D6" s="5">
        <v>9000</v>
      </c>
      <c r="E6" s="16" t="s">
        <v>128</v>
      </c>
      <c r="F6" s="4" t="s">
        <v>89</v>
      </c>
      <c r="G6" s="4"/>
    </row>
    <row r="7" spans="1:7" s="6" customFormat="1" x14ac:dyDescent="0.2">
      <c r="A7" s="4">
        <v>2</v>
      </c>
      <c r="B7" s="8" t="s">
        <v>11</v>
      </c>
      <c r="C7" s="4" t="s">
        <v>52</v>
      </c>
      <c r="D7" s="5">
        <v>9000</v>
      </c>
      <c r="E7" s="4" t="s">
        <v>128</v>
      </c>
      <c r="F7" s="4" t="s">
        <v>90</v>
      </c>
      <c r="G7" s="4"/>
    </row>
    <row r="8" spans="1:7" s="6" customFormat="1" x14ac:dyDescent="0.2">
      <c r="A8" s="4">
        <v>3</v>
      </c>
      <c r="B8" s="8" t="s">
        <v>32</v>
      </c>
      <c r="C8" s="4" t="s">
        <v>52</v>
      </c>
      <c r="D8" s="5">
        <v>9000</v>
      </c>
      <c r="E8" s="4" t="s">
        <v>128</v>
      </c>
      <c r="F8" s="4" t="s">
        <v>91</v>
      </c>
      <c r="G8" s="4"/>
    </row>
    <row r="9" spans="1:7" s="6" customFormat="1" x14ac:dyDescent="0.2">
      <c r="A9" s="4">
        <v>4</v>
      </c>
      <c r="B9" s="8" t="s">
        <v>37</v>
      </c>
      <c r="C9" s="4" t="s">
        <v>52</v>
      </c>
      <c r="D9" s="5">
        <v>9000</v>
      </c>
      <c r="E9" s="4" t="s">
        <v>128</v>
      </c>
      <c r="F9" s="4" t="s">
        <v>92</v>
      </c>
      <c r="G9" s="4"/>
    </row>
    <row r="10" spans="1:7" s="6" customFormat="1" x14ac:dyDescent="0.2">
      <c r="A10" s="4">
        <v>5</v>
      </c>
      <c r="B10" s="8" t="s">
        <v>13</v>
      </c>
      <c r="C10" s="4" t="s">
        <v>52</v>
      </c>
      <c r="D10" s="5">
        <v>9000</v>
      </c>
      <c r="E10" s="4" t="s">
        <v>128</v>
      </c>
      <c r="F10" s="4" t="s">
        <v>93</v>
      </c>
      <c r="G10" s="4"/>
    </row>
    <row r="11" spans="1:7" s="6" customFormat="1" x14ac:dyDescent="0.2">
      <c r="A11" s="4">
        <v>6</v>
      </c>
      <c r="B11" s="8" t="s">
        <v>33</v>
      </c>
      <c r="C11" s="4" t="s">
        <v>52</v>
      </c>
      <c r="D11" s="5">
        <v>9000</v>
      </c>
      <c r="E11" s="4" t="s">
        <v>128</v>
      </c>
      <c r="F11" s="4" t="s">
        <v>94</v>
      </c>
      <c r="G11" s="4"/>
    </row>
    <row r="12" spans="1:7" s="6" customFormat="1" x14ac:dyDescent="0.2">
      <c r="A12" s="4">
        <v>7</v>
      </c>
      <c r="B12" s="8" t="s">
        <v>12</v>
      </c>
      <c r="C12" s="4" t="s">
        <v>52</v>
      </c>
      <c r="D12" s="5">
        <v>9000</v>
      </c>
      <c r="E12" s="4" t="s">
        <v>128</v>
      </c>
      <c r="F12" s="4" t="s">
        <v>95</v>
      </c>
      <c r="G12" s="4"/>
    </row>
    <row r="13" spans="1:7" s="6" customFormat="1" x14ac:dyDescent="0.2">
      <c r="A13" s="4">
        <v>8</v>
      </c>
      <c r="B13" s="8" t="s">
        <v>14</v>
      </c>
      <c r="C13" s="4" t="s">
        <v>52</v>
      </c>
      <c r="D13" s="5">
        <v>9000</v>
      </c>
      <c r="E13" s="4" t="s">
        <v>128</v>
      </c>
      <c r="F13" s="4" t="s">
        <v>96</v>
      </c>
      <c r="G13" s="4"/>
    </row>
    <row r="14" spans="1:7" s="6" customFormat="1" x14ac:dyDescent="0.2">
      <c r="A14" s="4">
        <v>9</v>
      </c>
      <c r="B14" s="8" t="s">
        <v>34</v>
      </c>
      <c r="C14" s="4" t="s">
        <v>52</v>
      </c>
      <c r="D14" s="5">
        <v>9000</v>
      </c>
      <c r="E14" s="4" t="s">
        <v>128</v>
      </c>
      <c r="F14" s="4" t="s">
        <v>97</v>
      </c>
      <c r="G14" s="4"/>
    </row>
    <row r="15" spans="1:7" s="6" customFormat="1" x14ac:dyDescent="0.2">
      <c r="A15" s="4">
        <v>10</v>
      </c>
      <c r="B15" s="8" t="s">
        <v>15</v>
      </c>
      <c r="C15" s="4" t="s">
        <v>52</v>
      </c>
      <c r="D15" s="5">
        <v>9000</v>
      </c>
      <c r="E15" s="16" t="s">
        <v>128</v>
      </c>
      <c r="F15" s="4" t="s">
        <v>98</v>
      </c>
      <c r="G15" s="4"/>
    </row>
    <row r="16" spans="1:7" s="6" customFormat="1" x14ac:dyDescent="0.2">
      <c r="A16" s="4">
        <v>11</v>
      </c>
      <c r="B16" s="8" t="s">
        <v>16</v>
      </c>
      <c r="C16" s="4" t="s">
        <v>52</v>
      </c>
      <c r="D16" s="5">
        <v>9000</v>
      </c>
      <c r="E16" s="4" t="s">
        <v>128</v>
      </c>
      <c r="F16" s="4" t="s">
        <v>99</v>
      </c>
      <c r="G16" s="4"/>
    </row>
    <row r="17" spans="1:7" s="6" customFormat="1" x14ac:dyDescent="0.2">
      <c r="A17" s="4">
        <v>12</v>
      </c>
      <c r="B17" s="8" t="s">
        <v>17</v>
      </c>
      <c r="C17" s="4" t="s">
        <v>52</v>
      </c>
      <c r="D17" s="5">
        <v>9000</v>
      </c>
      <c r="E17" s="4" t="s">
        <v>128</v>
      </c>
      <c r="F17" s="4" t="s">
        <v>100</v>
      </c>
      <c r="G17" s="4"/>
    </row>
    <row r="18" spans="1:7" s="6" customFormat="1" ht="19.5" x14ac:dyDescent="0.2">
      <c r="A18" s="4">
        <v>13</v>
      </c>
      <c r="B18" s="9" t="s">
        <v>19</v>
      </c>
      <c r="C18" s="4" t="s">
        <v>52</v>
      </c>
      <c r="D18" s="5">
        <v>9000</v>
      </c>
      <c r="E18" s="4" t="s">
        <v>128</v>
      </c>
      <c r="F18" s="4" t="s">
        <v>101</v>
      </c>
      <c r="G18" s="4"/>
    </row>
    <row r="19" spans="1:7" s="6" customFormat="1" ht="19.5" x14ac:dyDescent="0.2">
      <c r="A19" s="4">
        <v>14</v>
      </c>
      <c r="B19" s="9" t="s">
        <v>20</v>
      </c>
      <c r="C19" s="4" t="s">
        <v>52</v>
      </c>
      <c r="D19" s="5">
        <v>9000</v>
      </c>
      <c r="E19" s="4" t="s">
        <v>128</v>
      </c>
      <c r="F19" s="4" t="s">
        <v>102</v>
      </c>
      <c r="G19" s="4"/>
    </row>
    <row r="20" spans="1:7" s="6" customFormat="1" ht="19.5" x14ac:dyDescent="0.2">
      <c r="A20" s="4">
        <v>15</v>
      </c>
      <c r="B20" s="9" t="s">
        <v>18</v>
      </c>
      <c r="C20" s="4" t="s">
        <v>52</v>
      </c>
      <c r="D20" s="5">
        <v>9000</v>
      </c>
      <c r="E20" s="4" t="s">
        <v>128</v>
      </c>
      <c r="F20" s="4" t="s">
        <v>115</v>
      </c>
      <c r="G20" s="4"/>
    </row>
    <row r="21" spans="1:7" s="6" customFormat="1" ht="19.5" x14ac:dyDescent="0.2">
      <c r="A21" s="4">
        <v>16</v>
      </c>
      <c r="B21" s="9" t="s">
        <v>35</v>
      </c>
      <c r="C21" s="4" t="s">
        <v>52</v>
      </c>
      <c r="D21" s="5">
        <v>8678.57</v>
      </c>
      <c r="E21" s="4" t="s">
        <v>128</v>
      </c>
      <c r="F21" s="4" t="s">
        <v>118</v>
      </c>
      <c r="G21" s="4"/>
    </row>
    <row r="22" spans="1:7" s="6" customFormat="1" ht="19.5" x14ac:dyDescent="0.2">
      <c r="A22" s="4">
        <v>17</v>
      </c>
      <c r="B22" s="9" t="s">
        <v>36</v>
      </c>
      <c r="C22" s="4" t="s">
        <v>52</v>
      </c>
      <c r="D22" s="5">
        <v>9000</v>
      </c>
      <c r="E22" s="4" t="s">
        <v>128</v>
      </c>
      <c r="F22" s="4" t="s">
        <v>119</v>
      </c>
      <c r="G22" s="4"/>
    </row>
    <row r="23" spans="1:7" s="6" customFormat="1" ht="19.5" x14ac:dyDescent="0.2">
      <c r="A23" s="4">
        <v>18</v>
      </c>
      <c r="B23" s="9" t="s">
        <v>21</v>
      </c>
      <c r="C23" s="4" t="s">
        <v>52</v>
      </c>
      <c r="D23" s="5">
        <v>9000</v>
      </c>
      <c r="E23" s="4" t="s">
        <v>128</v>
      </c>
      <c r="F23" s="4" t="s">
        <v>120</v>
      </c>
      <c r="G23" s="4"/>
    </row>
    <row r="24" spans="1:7" s="6" customFormat="1" ht="19.5" x14ac:dyDescent="0.2">
      <c r="A24" s="12">
        <v>19</v>
      </c>
      <c r="B24" s="13" t="s">
        <v>22</v>
      </c>
      <c r="C24" s="4" t="s">
        <v>52</v>
      </c>
      <c r="D24" s="14">
        <v>9000</v>
      </c>
      <c r="E24" s="16" t="s">
        <v>128</v>
      </c>
      <c r="F24" s="4" t="s">
        <v>121</v>
      </c>
      <c r="G24" s="12"/>
    </row>
    <row r="25" spans="1:7" s="15" customFormat="1" ht="19.5" x14ac:dyDescent="0.2">
      <c r="A25" s="4">
        <v>20</v>
      </c>
      <c r="B25" s="9" t="s">
        <v>38</v>
      </c>
      <c r="C25" s="4" t="s">
        <v>52</v>
      </c>
      <c r="D25" s="5">
        <v>5142.8500000000004</v>
      </c>
      <c r="E25" s="4" t="s">
        <v>128</v>
      </c>
      <c r="F25" s="4" t="s">
        <v>122</v>
      </c>
      <c r="G25" s="4"/>
    </row>
    <row r="26" spans="1:7" s="6" customFormat="1" ht="19.5" x14ac:dyDescent="0.2">
      <c r="A26" s="4">
        <v>21</v>
      </c>
      <c r="B26" s="9" t="s">
        <v>28</v>
      </c>
      <c r="C26" s="4" t="s">
        <v>52</v>
      </c>
      <c r="D26" s="5">
        <v>8678.57</v>
      </c>
      <c r="E26" s="4" t="s">
        <v>128</v>
      </c>
      <c r="F26" s="4" t="s">
        <v>123</v>
      </c>
      <c r="G26" s="4"/>
    </row>
    <row r="27" spans="1:7" s="6" customFormat="1" ht="19.5" x14ac:dyDescent="0.2">
      <c r="A27" s="4">
        <v>23</v>
      </c>
      <c r="B27" s="9" t="s">
        <v>29</v>
      </c>
      <c r="C27" s="4" t="s">
        <v>52</v>
      </c>
      <c r="D27" s="5">
        <v>9000</v>
      </c>
      <c r="E27" s="4" t="s">
        <v>128</v>
      </c>
      <c r="F27" s="4" t="s">
        <v>124</v>
      </c>
      <c r="G27" s="4"/>
    </row>
    <row r="28" spans="1:7" s="6" customFormat="1" ht="19.5" x14ac:dyDescent="0.2">
      <c r="A28" s="4">
        <v>24</v>
      </c>
      <c r="B28" s="9" t="s">
        <v>39</v>
      </c>
      <c r="C28" s="4" t="s">
        <v>52</v>
      </c>
      <c r="D28" s="5">
        <v>8678.57</v>
      </c>
      <c r="E28" s="4" t="s">
        <v>128</v>
      </c>
      <c r="F28" s="4" t="s">
        <v>125</v>
      </c>
      <c r="G28" s="4"/>
    </row>
    <row r="29" spans="1:7" s="6" customFormat="1" ht="19.5" x14ac:dyDescent="0.2">
      <c r="A29" s="4">
        <v>25</v>
      </c>
      <c r="B29" s="9" t="s">
        <v>26</v>
      </c>
      <c r="C29" s="4" t="s">
        <v>52</v>
      </c>
      <c r="D29" s="5">
        <v>8678.57</v>
      </c>
      <c r="E29" s="4" t="s">
        <v>128</v>
      </c>
      <c r="F29" s="4" t="s">
        <v>126</v>
      </c>
      <c r="G29" s="4"/>
    </row>
    <row r="30" spans="1:7" s="6" customFormat="1" ht="19.5" x14ac:dyDescent="0.2">
      <c r="A30" s="4">
        <v>26</v>
      </c>
      <c r="B30" s="9" t="s">
        <v>24</v>
      </c>
      <c r="C30" s="4" t="s">
        <v>52</v>
      </c>
      <c r="D30" s="5">
        <v>9000</v>
      </c>
      <c r="E30" s="4" t="s">
        <v>128</v>
      </c>
      <c r="F30" s="4" t="s">
        <v>116</v>
      </c>
      <c r="G30" s="4"/>
    </row>
    <row r="31" spans="1:7" s="6" customFormat="1" ht="19.5" x14ac:dyDescent="0.2">
      <c r="A31" s="4">
        <v>27</v>
      </c>
      <c r="B31" s="9" t="s">
        <v>25</v>
      </c>
      <c r="C31" s="4" t="s">
        <v>52</v>
      </c>
      <c r="D31" s="5">
        <v>9000</v>
      </c>
      <c r="E31" s="4" t="s">
        <v>128</v>
      </c>
      <c r="F31" s="4" t="s">
        <v>127</v>
      </c>
      <c r="G31" s="4"/>
    </row>
    <row r="32" spans="1:7" s="6" customFormat="1" ht="19.5" x14ac:dyDescent="0.2">
      <c r="A32" s="4">
        <v>28</v>
      </c>
      <c r="B32" s="9" t="s">
        <v>42</v>
      </c>
      <c r="C32" s="4" t="s">
        <v>61</v>
      </c>
      <c r="D32" s="5">
        <v>18405</v>
      </c>
      <c r="E32" s="22" t="s">
        <v>139</v>
      </c>
      <c r="F32" s="22" t="s">
        <v>92</v>
      </c>
      <c r="G32" s="4"/>
    </row>
    <row r="33" spans="1:7" s="6" customFormat="1" ht="19.5" x14ac:dyDescent="0.2">
      <c r="A33" s="4">
        <v>29</v>
      </c>
      <c r="B33" s="9" t="s">
        <v>42</v>
      </c>
      <c r="C33" s="4" t="s">
        <v>130</v>
      </c>
      <c r="D33" s="5">
        <v>12800</v>
      </c>
      <c r="E33" s="22" t="s">
        <v>139</v>
      </c>
      <c r="F33" s="22" t="s">
        <v>93</v>
      </c>
      <c r="G33" s="4"/>
    </row>
    <row r="34" spans="1:7" s="6" customFormat="1" ht="19.5" x14ac:dyDescent="0.2">
      <c r="A34" s="4">
        <v>30</v>
      </c>
      <c r="B34" s="9" t="s">
        <v>42</v>
      </c>
      <c r="C34" s="4" t="s">
        <v>131</v>
      </c>
      <c r="D34" s="5">
        <v>6000</v>
      </c>
      <c r="E34" s="22" t="s">
        <v>139</v>
      </c>
      <c r="F34" s="22" t="s">
        <v>94</v>
      </c>
      <c r="G34" s="4"/>
    </row>
    <row r="35" spans="1:7" s="6" customFormat="1" ht="19.5" x14ac:dyDescent="0.2">
      <c r="A35" s="4">
        <v>31</v>
      </c>
      <c r="B35" s="9" t="s">
        <v>42</v>
      </c>
      <c r="C35" s="4" t="s">
        <v>61</v>
      </c>
      <c r="D35" s="5">
        <v>1500</v>
      </c>
      <c r="E35" s="22" t="s">
        <v>139</v>
      </c>
      <c r="F35" s="22" t="s">
        <v>95</v>
      </c>
      <c r="G35" s="4"/>
    </row>
    <row r="36" spans="1:7" s="6" customFormat="1" ht="19.5" x14ac:dyDescent="0.2">
      <c r="A36" s="4">
        <v>32</v>
      </c>
      <c r="B36" s="9" t="s">
        <v>42</v>
      </c>
      <c r="C36" s="4" t="s">
        <v>132</v>
      </c>
      <c r="D36" s="5">
        <v>34062</v>
      </c>
      <c r="E36" s="22" t="s">
        <v>138</v>
      </c>
      <c r="F36" s="22" t="s">
        <v>127</v>
      </c>
      <c r="G36" s="4"/>
    </row>
    <row r="37" spans="1:7" s="6" customFormat="1" ht="19.5" x14ac:dyDescent="0.2">
      <c r="A37" s="4">
        <v>33</v>
      </c>
      <c r="B37" s="9" t="s">
        <v>42</v>
      </c>
      <c r="C37" s="4" t="s">
        <v>133</v>
      </c>
      <c r="D37" s="5">
        <v>29828</v>
      </c>
      <c r="E37" s="22" t="s">
        <v>142</v>
      </c>
      <c r="F37" s="22" t="s">
        <v>140</v>
      </c>
      <c r="G37" s="4"/>
    </row>
    <row r="38" spans="1:7" s="6" customFormat="1" ht="19.5" x14ac:dyDescent="0.2">
      <c r="A38" s="4">
        <v>34</v>
      </c>
      <c r="B38" s="9" t="s">
        <v>42</v>
      </c>
      <c r="C38" s="4" t="s">
        <v>59</v>
      </c>
      <c r="D38" s="5">
        <v>5625</v>
      </c>
      <c r="E38" s="22" t="s">
        <v>143</v>
      </c>
      <c r="F38" s="22" t="s">
        <v>117</v>
      </c>
      <c r="G38" s="4"/>
    </row>
    <row r="39" spans="1:7" s="6" customFormat="1" ht="19.5" x14ac:dyDescent="0.2">
      <c r="A39" s="4">
        <v>35</v>
      </c>
      <c r="B39" s="9" t="s">
        <v>50</v>
      </c>
      <c r="C39" s="4" t="s">
        <v>58</v>
      </c>
      <c r="D39" s="5">
        <v>6410</v>
      </c>
      <c r="E39" s="22" t="s">
        <v>111</v>
      </c>
      <c r="F39" s="22" t="s">
        <v>89</v>
      </c>
      <c r="G39" s="4"/>
    </row>
    <row r="40" spans="1:7" s="6" customFormat="1" ht="19.5" x14ac:dyDescent="0.2">
      <c r="A40" s="4">
        <v>36</v>
      </c>
      <c r="B40" s="9" t="s">
        <v>50</v>
      </c>
      <c r="C40" s="4" t="s">
        <v>129</v>
      </c>
      <c r="D40" s="5">
        <v>19600</v>
      </c>
      <c r="E40" s="22" t="s">
        <v>105</v>
      </c>
      <c r="F40" s="22" t="s">
        <v>86</v>
      </c>
      <c r="G40" s="4"/>
    </row>
    <row r="41" spans="1:7" s="6" customFormat="1" ht="19.5" x14ac:dyDescent="0.2">
      <c r="A41" s="4">
        <v>39</v>
      </c>
      <c r="B41" s="9" t="s">
        <v>45</v>
      </c>
      <c r="C41" s="4" t="s">
        <v>135</v>
      </c>
      <c r="D41" s="5">
        <f>4000</f>
        <v>4000</v>
      </c>
      <c r="E41" s="22" t="s">
        <v>144</v>
      </c>
      <c r="F41" s="22" t="s">
        <v>79</v>
      </c>
      <c r="G41" s="4"/>
    </row>
    <row r="42" spans="1:7" s="6" customFormat="1" ht="19.5" x14ac:dyDescent="0.2">
      <c r="A42" s="4">
        <v>42</v>
      </c>
      <c r="B42" s="9" t="s">
        <v>48</v>
      </c>
      <c r="C42" s="4" t="s">
        <v>134</v>
      </c>
      <c r="D42" s="5">
        <v>15000</v>
      </c>
      <c r="E42" s="22" t="s">
        <v>144</v>
      </c>
      <c r="F42" s="22" t="s">
        <v>99</v>
      </c>
      <c r="G42" s="4"/>
    </row>
    <row r="43" spans="1:7" s="6" customFormat="1" ht="19.5" x14ac:dyDescent="0.2">
      <c r="A43" s="4"/>
      <c r="B43" s="9" t="s">
        <v>48</v>
      </c>
      <c r="C43" s="4" t="s">
        <v>53</v>
      </c>
      <c r="D43" s="5">
        <v>4429.5</v>
      </c>
      <c r="E43" s="22" t="s">
        <v>145</v>
      </c>
      <c r="F43" s="22" t="s">
        <v>100</v>
      </c>
      <c r="G43" s="4"/>
    </row>
    <row r="44" spans="1:7" s="6" customFormat="1" ht="19.5" x14ac:dyDescent="0.2">
      <c r="A44" s="4"/>
      <c r="B44" s="9" t="s">
        <v>48</v>
      </c>
      <c r="C44" s="4" t="s">
        <v>53</v>
      </c>
      <c r="D44" s="5">
        <v>8400</v>
      </c>
      <c r="E44" s="22" t="s">
        <v>145</v>
      </c>
      <c r="F44" s="22" t="s">
        <v>101</v>
      </c>
      <c r="G44" s="4"/>
    </row>
    <row r="45" spans="1:7" s="6" customFormat="1" ht="19.5" x14ac:dyDescent="0.2">
      <c r="A45" s="4"/>
      <c r="B45" s="9" t="s">
        <v>48</v>
      </c>
      <c r="C45" s="4" t="s">
        <v>53</v>
      </c>
      <c r="D45" s="5">
        <v>4755</v>
      </c>
      <c r="E45" s="22" t="s">
        <v>145</v>
      </c>
      <c r="F45" s="22" t="s">
        <v>101</v>
      </c>
      <c r="G45" s="4"/>
    </row>
    <row r="46" spans="1:7" s="6" customFormat="1" ht="19.5" x14ac:dyDescent="0.2">
      <c r="A46" s="4"/>
      <c r="B46" s="9" t="s">
        <v>48</v>
      </c>
      <c r="C46" s="4" t="s">
        <v>53</v>
      </c>
      <c r="D46" s="5">
        <v>1500</v>
      </c>
      <c r="E46" s="22" t="s">
        <v>142</v>
      </c>
      <c r="F46" s="22" t="s">
        <v>140</v>
      </c>
      <c r="G46" s="4"/>
    </row>
    <row r="47" spans="1:7" s="6" customFormat="1" ht="19.5" x14ac:dyDescent="0.2">
      <c r="A47" s="4"/>
      <c r="B47" s="9" t="s">
        <v>48</v>
      </c>
      <c r="C47" s="4" t="s">
        <v>53</v>
      </c>
      <c r="D47" s="5">
        <v>7535</v>
      </c>
      <c r="E47" s="22" t="s">
        <v>146</v>
      </c>
      <c r="F47" s="22" t="s">
        <v>141</v>
      </c>
      <c r="G47" s="4"/>
    </row>
    <row r="48" spans="1:7" s="6" customFormat="1" ht="19.5" x14ac:dyDescent="0.2">
      <c r="A48" s="4"/>
      <c r="B48" s="9" t="s">
        <v>48</v>
      </c>
      <c r="C48" s="4" t="s">
        <v>53</v>
      </c>
      <c r="D48" s="5">
        <v>8000</v>
      </c>
      <c r="E48" s="22" t="s">
        <v>146</v>
      </c>
      <c r="F48" s="22" t="s">
        <v>147</v>
      </c>
      <c r="G48" s="4"/>
    </row>
    <row r="49" spans="1:7" s="6" customFormat="1" ht="19.5" x14ac:dyDescent="0.2">
      <c r="A49" s="4"/>
      <c r="B49" s="9" t="s">
        <v>48</v>
      </c>
      <c r="C49" s="4" t="s">
        <v>53</v>
      </c>
      <c r="D49" s="5">
        <v>946.5</v>
      </c>
      <c r="E49" s="22" t="s">
        <v>143</v>
      </c>
      <c r="F49" s="22" t="s">
        <v>117</v>
      </c>
      <c r="G49" s="4"/>
    </row>
    <row r="50" spans="1:7" s="6" customFormat="1" ht="19.5" x14ac:dyDescent="0.2">
      <c r="A50" s="4"/>
      <c r="B50" s="9" t="s">
        <v>48</v>
      </c>
      <c r="C50" s="4" t="s">
        <v>53</v>
      </c>
      <c r="D50" s="5">
        <v>946.5</v>
      </c>
      <c r="E50" s="22" t="s">
        <v>143</v>
      </c>
      <c r="F50" s="22" t="s">
        <v>117</v>
      </c>
      <c r="G50" s="4"/>
    </row>
    <row r="51" spans="1:7" s="6" customFormat="1" ht="19.5" x14ac:dyDescent="0.2">
      <c r="A51" s="4"/>
      <c r="B51" s="9" t="s">
        <v>48</v>
      </c>
      <c r="C51" s="4" t="s">
        <v>53</v>
      </c>
      <c r="D51" s="5">
        <v>1500</v>
      </c>
      <c r="E51" s="22" t="s">
        <v>143</v>
      </c>
      <c r="F51" s="22" t="s">
        <v>148</v>
      </c>
      <c r="G51" s="4"/>
    </row>
    <row r="52" spans="1:7" s="6" customFormat="1" ht="19.5" x14ac:dyDescent="0.2">
      <c r="A52" s="4"/>
      <c r="B52" s="9" t="s">
        <v>48</v>
      </c>
      <c r="C52" s="4" t="s">
        <v>53</v>
      </c>
      <c r="D52" s="5">
        <v>5100</v>
      </c>
      <c r="E52" s="22" t="s">
        <v>143</v>
      </c>
      <c r="F52" s="22" t="s">
        <v>149</v>
      </c>
      <c r="G52" s="4"/>
    </row>
    <row r="53" spans="1:7" s="6" customFormat="1" ht="19.5" x14ac:dyDescent="0.2">
      <c r="A53" s="4"/>
      <c r="B53" s="9" t="s">
        <v>48</v>
      </c>
      <c r="C53" s="4" t="s">
        <v>53</v>
      </c>
      <c r="D53" s="5">
        <v>4450</v>
      </c>
      <c r="E53" s="22" t="s">
        <v>143</v>
      </c>
      <c r="F53" s="22" t="s">
        <v>153</v>
      </c>
      <c r="G53" s="4"/>
    </row>
    <row r="54" spans="1:7" s="6" customFormat="1" ht="19.5" x14ac:dyDescent="0.2">
      <c r="A54" s="4"/>
      <c r="B54" s="9" t="s">
        <v>48</v>
      </c>
      <c r="C54" s="4" t="s">
        <v>53</v>
      </c>
      <c r="D54" s="5">
        <v>8000</v>
      </c>
      <c r="E54" s="22" t="s">
        <v>143</v>
      </c>
      <c r="F54" s="22" t="s">
        <v>152</v>
      </c>
      <c r="G54" s="4"/>
    </row>
    <row r="55" spans="1:7" s="6" customFormat="1" ht="19.5" x14ac:dyDescent="0.2">
      <c r="A55" s="4"/>
      <c r="B55" s="9" t="s">
        <v>40</v>
      </c>
      <c r="C55" s="4" t="s">
        <v>136</v>
      </c>
      <c r="D55" s="5">
        <v>1140</v>
      </c>
      <c r="E55" s="22" t="s">
        <v>151</v>
      </c>
      <c r="F55" s="22" t="s">
        <v>150</v>
      </c>
      <c r="G55" s="4"/>
    </row>
    <row r="56" spans="1:7" s="6" customFormat="1" ht="19.5" x14ac:dyDescent="0.2">
      <c r="A56" s="4">
        <v>43</v>
      </c>
      <c r="B56" s="9" t="s">
        <v>40</v>
      </c>
      <c r="C56" s="4" t="s">
        <v>137</v>
      </c>
      <c r="D56" s="5">
        <v>8000</v>
      </c>
      <c r="E56" s="22" t="s">
        <v>151</v>
      </c>
      <c r="F56" s="22" t="s">
        <v>154</v>
      </c>
      <c r="G56" s="4"/>
    </row>
    <row r="57" spans="1:7" s="6" customFormat="1" x14ac:dyDescent="0.2"/>
    <row r="58" spans="1:7" s="6" customFormat="1" x14ac:dyDescent="0.2"/>
    <row r="59" spans="1:7" s="6" customFormat="1" x14ac:dyDescent="0.2"/>
    <row r="60" spans="1:7" s="6" customFormat="1" x14ac:dyDescent="0.2"/>
    <row r="61" spans="1:7" s="6" customFormat="1" x14ac:dyDescent="0.2"/>
    <row r="62" spans="1:7" s="6" customFormat="1" x14ac:dyDescent="0.2"/>
    <row r="63" spans="1:7" s="6" customFormat="1" x14ac:dyDescent="0.2"/>
    <row r="64" spans="1:7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pans="1:7" s="6" customFormat="1" x14ac:dyDescent="0.2"/>
    <row r="82" spans="1:7" s="11" customFormat="1" x14ac:dyDescent="0.2">
      <c r="A82" s="6"/>
      <c r="B82" s="6"/>
      <c r="C82" s="6"/>
      <c r="D82" s="6"/>
      <c r="E82" s="6"/>
      <c r="F82" s="6"/>
      <c r="G82" s="6"/>
    </row>
    <row r="83" spans="1:7" x14ac:dyDescent="0.3">
      <c r="A83" s="11"/>
      <c r="B83" s="11"/>
      <c r="C83" s="11"/>
      <c r="D83" s="11"/>
      <c r="E83" s="11"/>
      <c r="F83" s="11"/>
      <c r="G83" s="11"/>
    </row>
  </sheetData>
  <mergeCells count="9">
    <mergeCell ref="G4:G5"/>
    <mergeCell ref="B1:F1"/>
    <mergeCell ref="B2:F2"/>
    <mergeCell ref="B3:F3"/>
    <mergeCell ref="A4:A5"/>
    <mergeCell ref="B4:B5"/>
    <mergeCell ref="C4:C5"/>
    <mergeCell ref="D4:D5"/>
    <mergeCell ref="E4:F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ไตรมาสที่1 (2)</vt:lpstr>
      <vt:lpstr>ไตรมาสที่1</vt:lpstr>
      <vt:lpstr>ไตรมาสที่2</vt:lpstr>
      <vt:lpstr>ไตรมาสที่2 (2)</vt:lpstr>
      <vt:lpstr>ไตรมาสที่1!Print_Area</vt:lpstr>
      <vt:lpstr>'ไตรมาสที่1 (2)'!Print_Area</vt:lpstr>
      <vt:lpstr>ไตรมาสที่2!Print_Area</vt:lpstr>
      <vt:lpstr>'ไตรมาสที่2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2026-06-12T07:15:12Z</cp:lastPrinted>
  <dcterms:created xsi:type="dcterms:W3CDTF">2026-06-10T03:54:33Z</dcterms:created>
  <dcterms:modified xsi:type="dcterms:W3CDTF">2026-06-15T08:16:52Z</dcterms:modified>
</cp:coreProperties>
</file>